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G:\RFI-R\USER\Closing\2024\09_Public communication\02_Results Press Conference\02_Excels Website\Englisch\"/>
    </mc:Choice>
  </mc:AlternateContent>
  <xr:revisionPtr revIDLastSave="0" documentId="13_ncr:1_{225708B7-64BD-4F55-A8BF-B3F15F793C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view 2020 to 2024" sheetId="4" r:id="rId1"/>
  </sheets>
  <definedNames>
    <definedName name="_xlnm.Print_Area" localSheetId="0">'Review 2020 to 2024'!$A$1:$H$51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4" l="1"/>
  <c r="H23" i="4"/>
  <c r="H21" i="4"/>
  <c r="H19" i="4"/>
  <c r="H16" i="4"/>
  <c r="E48" i="4"/>
  <c r="F48" i="4"/>
  <c r="E23" i="4"/>
  <c r="F23" i="4"/>
  <c r="E21" i="4"/>
  <c r="F21" i="4"/>
  <c r="E19" i="4"/>
  <c r="F19" i="4"/>
  <c r="E16" i="4"/>
  <c r="F16" i="4"/>
  <c r="D48" i="4"/>
  <c r="D23" i="4"/>
  <c r="D21" i="4"/>
  <c r="D19" i="4"/>
  <c r="D16" i="4"/>
  <c r="C16" i="4"/>
  <c r="C19" i="4"/>
  <c r="C48" i="4" l="1"/>
  <c r="C23" i="4"/>
  <c r="C21" i="4"/>
</calcChain>
</file>

<file path=xl/sharedStrings.xml><?xml version="1.0" encoding="utf-8"?>
<sst xmlns="http://schemas.openxmlformats.org/spreadsheetml/2006/main" count="76" uniqueCount="45">
  <si>
    <t xml:space="preserve"> </t>
  </si>
  <si>
    <t>Consolidated income statement</t>
  </si>
  <si>
    <t>Sales</t>
  </si>
  <si>
    <t>CHF million</t>
  </si>
  <si>
    <t>- Africa</t>
  </si>
  <si>
    <t>Non-current assets</t>
  </si>
  <si>
    <t>Current assets</t>
  </si>
  <si>
    <t>Non-current liabilities</t>
  </si>
  <si>
    <t>Current liabilities</t>
  </si>
  <si>
    <t>Total assets</t>
  </si>
  <si>
    <t>- in % of sales</t>
  </si>
  <si>
    <t>- Europe</t>
  </si>
  <si>
    <t>Net profit</t>
  </si>
  <si>
    <t>Equity attributable to non-controlling interests</t>
  </si>
  <si>
    <t>- China</t>
  </si>
  <si>
    <t>- India</t>
  </si>
  <si>
    <t>Cash and cash equivalents</t>
  </si>
  <si>
    <t>Marketable securities and time deposits</t>
  </si>
  <si>
    <t>Current financial debt</t>
  </si>
  <si>
    <t>Non-current financial debt</t>
  </si>
  <si>
    <t>Consolidated balance sheet at December 31</t>
  </si>
  <si>
    <t>- North and South America</t>
  </si>
  <si>
    <t>Operating result before interest, taxes,</t>
  </si>
  <si>
    <t>Consolidated cash flow statement</t>
  </si>
  <si>
    <t>Cash flow from operating activities</t>
  </si>
  <si>
    <t>Cash flow from financing activities</t>
  </si>
  <si>
    <t>Equity attributable to shareholders of Rieter Holding Ltd.</t>
  </si>
  <si>
    <t>Free cash flow</t>
  </si>
  <si>
    <t>Equity ratio</t>
  </si>
  <si>
    <t>Alternative Performance Measures (APM)</t>
  </si>
  <si>
    <t>Return on net assets (RONA)</t>
  </si>
  <si>
    <t>- Türkiye</t>
  </si>
  <si>
    <t>- Asian countries (without China/India/Türkiye)</t>
  </si>
  <si>
    <t>Operating result before interest, taxes, restructuring</t>
  </si>
  <si>
    <t>Cash flow from investing activities</t>
  </si>
  <si>
    <t>Number of employees at December 31</t>
  </si>
  <si>
    <t>Net liquidity/debt</t>
  </si>
  <si>
    <r>
      <t>depreciation, and amortization (EBITDA)</t>
    </r>
    <r>
      <rPr>
        <vertAlign val="superscript"/>
        <sz val="10"/>
        <rFont val="Arial"/>
        <family val="2"/>
      </rPr>
      <t>1</t>
    </r>
  </si>
  <si>
    <r>
      <t>and impairment (EBIT before restructuring and impairment)</t>
    </r>
    <r>
      <rPr>
        <vertAlign val="superscript"/>
        <sz val="10"/>
        <rFont val="Arial"/>
        <family val="2"/>
      </rPr>
      <t>1</t>
    </r>
  </si>
  <si>
    <r>
      <t>Operating result before interest and taxes (EBIT)</t>
    </r>
    <r>
      <rPr>
        <vertAlign val="superscript"/>
        <sz val="10"/>
        <rFont val="Arial"/>
        <family val="2"/>
      </rPr>
      <t>1</t>
    </r>
  </si>
  <si>
    <t>%</t>
  </si>
  <si>
    <t>The definitions of the APM used are contained in the Annual Report 2024.</t>
  </si>
  <si>
    <t>1. The comparative periods have been adjusted retrospectively as a result of the reclassification of the share in profit of associated companies from financial result to the operating result.</t>
  </si>
  <si>
    <t>2. Including the gain on disposal of land and buildings in Winterthur (Switzerland) amounting to CHF 72.5 million.</t>
  </si>
  <si>
    <t>REVIEW 2020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</si>
</sst>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\ ##0.0"/>
    <numFmt numFmtId="167" formatCode="#\ ##0"/>
  </numFmts>
  <fonts count="14">
    <font>
      <sz val="10"/>
      <name val="Arial"/>
    </font>
    <font>
      <sz val="12"/>
      <name val="Arial MT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 MT"/>
    </font>
    <font>
      <vertAlign val="superscript"/>
      <sz val="10"/>
      <name val="Arial"/>
      <family val="2"/>
    </font>
    <font>
      <sz val="10"/>
      <name val="Arial MT"/>
    </font>
    <font>
      <b/>
      <sz val="10"/>
      <color rgb="FF69BBFF"/>
      <name val="Arial"/>
      <family val="2"/>
    </font>
    <font>
      <sz val="10"/>
      <color rgb="FF69BBFF"/>
      <name val="Arial"/>
      <family val="2"/>
    </font>
    <font>
      <sz val="10"/>
      <color rgb="FF69BBFF"/>
      <name val="Arial MT"/>
    </font>
    <font>
      <b/>
      <sz val="16"/>
      <color rgb="FF69BBFF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4" fillId="0" borderId="1" xfId="1" applyFont="1" applyBorder="1" applyAlignment="1">
      <alignment horizontal="left"/>
    </xf>
    <xf numFmtId="165" fontId="4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0" fontId="4" fillId="0" borderId="0" xfId="1" applyFont="1" applyAlignment="1">
      <alignment horizontal="right"/>
    </xf>
    <xf numFmtId="49" fontId="5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166" fontId="4" fillId="0" borderId="1" xfId="1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0" fontId="12" fillId="0" borderId="0" xfId="1" applyFont="1"/>
    <xf numFmtId="0" fontId="2" fillId="0" borderId="1" xfId="1" applyFont="1" applyBorder="1"/>
    <xf numFmtId="0" fontId="9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9" fillId="0" borderId="3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4" fillId="0" borderId="3" xfId="1" applyFont="1" applyBorder="1" applyAlignment="1">
      <alignment horizontal="left"/>
    </xf>
    <xf numFmtId="166" fontId="10" fillId="0" borderId="3" xfId="0" applyNumberFormat="1" applyFont="1" applyBorder="1" applyAlignment="1">
      <alignment horizontal="right"/>
    </xf>
    <xf numFmtId="166" fontId="4" fillId="0" borderId="3" xfId="0" applyNumberFormat="1" applyFont="1" applyBorder="1" applyAlignment="1">
      <alignment horizontal="right"/>
    </xf>
    <xf numFmtId="166" fontId="4" fillId="0" borderId="3" xfId="1" applyNumberFormat="1" applyFont="1" applyBorder="1" applyAlignment="1">
      <alignment horizontal="right"/>
    </xf>
    <xf numFmtId="0" fontId="4" fillId="0" borderId="3" xfId="0" quotePrefix="1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4" fillId="0" borderId="3" xfId="1" quotePrefix="1" applyFont="1" applyBorder="1" applyAlignment="1">
      <alignment horizontal="left"/>
    </xf>
    <xf numFmtId="166" fontId="4" fillId="0" borderId="3" xfId="1" quotePrefix="1" applyNumberFormat="1" applyFont="1" applyBorder="1" applyAlignment="1">
      <alignment horizontal="right"/>
    </xf>
    <xf numFmtId="0" fontId="4" fillId="0" borderId="3" xfId="1" applyFont="1" applyBorder="1"/>
    <xf numFmtId="0" fontId="4" fillId="0" borderId="3" xfId="0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167" fontId="3" fillId="0" borderId="3" xfId="0" applyNumberFormat="1" applyFont="1" applyBorder="1" applyAlignment="1">
      <alignment horizontal="right"/>
    </xf>
    <xf numFmtId="167" fontId="3" fillId="0" borderId="3" xfId="1" applyNumberFormat="1" applyFont="1" applyBorder="1" applyAlignment="1">
      <alignment horizontal="right"/>
    </xf>
    <xf numFmtId="49" fontId="5" fillId="0" borderId="3" xfId="1" applyNumberFormat="1" applyFont="1" applyBorder="1" applyAlignment="1">
      <alignment horizontal="left"/>
    </xf>
    <xf numFmtId="0" fontId="10" fillId="0" borderId="3" xfId="1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165" fontId="11" fillId="0" borderId="3" xfId="2" applyNumberFormat="1" applyFont="1" applyBorder="1" applyAlignment="1">
      <alignment horizontal="right"/>
    </xf>
    <xf numFmtId="165" fontId="8" fillId="0" borderId="3" xfId="2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/>
    </xf>
    <xf numFmtId="166" fontId="3" fillId="0" borderId="3" xfId="0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1" quotePrefix="1" applyFont="1" applyBorder="1" applyAlignment="1">
      <alignment horizontal="left"/>
    </xf>
    <xf numFmtId="0" fontId="4" fillId="0" borderId="2" xfId="1" quotePrefix="1" applyFont="1" applyBorder="1" applyAlignment="1">
      <alignment horizontal="left"/>
    </xf>
    <xf numFmtId="166" fontId="4" fillId="0" borderId="2" xfId="0" applyNumberFormat="1" applyFont="1" applyBorder="1" applyAlignment="1">
      <alignment horizontal="right"/>
    </xf>
    <xf numFmtId="166" fontId="4" fillId="0" borderId="2" xfId="1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10" fillId="0" borderId="3" xfId="1" applyNumberFormat="1" applyFont="1" applyBorder="1" applyAlignment="1">
      <alignment horizontal="right"/>
    </xf>
    <xf numFmtId="0" fontId="10" fillId="0" borderId="2" xfId="1" applyFont="1" applyBorder="1" applyAlignment="1">
      <alignment horizontal="right"/>
    </xf>
    <xf numFmtId="166" fontId="10" fillId="0" borderId="1" xfId="1" applyNumberFormat="1" applyFont="1" applyBorder="1" applyAlignment="1">
      <alignment horizontal="right"/>
    </xf>
    <xf numFmtId="166" fontId="10" fillId="0" borderId="2" xfId="1" applyNumberFormat="1" applyFont="1" applyBorder="1" applyAlignment="1">
      <alignment horizontal="right"/>
    </xf>
    <xf numFmtId="166" fontId="10" fillId="0" borderId="0" xfId="1" applyNumberFormat="1" applyFont="1" applyAlignment="1">
      <alignment horizontal="right"/>
    </xf>
    <xf numFmtId="166" fontId="10" fillId="0" borderId="3" xfId="1" quotePrefix="1" applyNumberFormat="1" applyFont="1" applyBorder="1" applyAlignment="1">
      <alignment horizontal="right"/>
    </xf>
    <xf numFmtId="164" fontId="10" fillId="0" borderId="3" xfId="1" applyNumberFormat="1" applyFont="1" applyBorder="1" applyAlignment="1">
      <alignment horizontal="right"/>
    </xf>
    <xf numFmtId="167" fontId="9" fillId="0" borderId="3" xfId="1" applyNumberFormat="1" applyFont="1" applyBorder="1" applyAlignment="1">
      <alignment horizontal="right"/>
    </xf>
    <xf numFmtId="49" fontId="5" fillId="0" borderId="0" xfId="1" applyNumberFormat="1" applyFont="1" applyAlignment="1">
      <alignment horizontal="left" wrapText="1"/>
    </xf>
    <xf numFmtId="1" fontId="4" fillId="0" borderId="3" xfId="1" applyNumberFormat="1" applyFont="1" applyBorder="1" applyAlignment="1">
      <alignment horizontal="right"/>
    </xf>
    <xf numFmtId="1" fontId="4" fillId="0" borderId="2" xfId="1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1" fontId="4" fillId="0" borderId="3" xfId="1" quotePrefix="1" applyNumberFormat="1" applyFont="1" applyBorder="1" applyAlignment="1">
      <alignment horizontal="right"/>
    </xf>
    <xf numFmtId="1" fontId="3" fillId="0" borderId="3" xfId="1" applyNumberFormat="1" applyFont="1" applyBorder="1" applyAlignment="1">
      <alignment horizontal="right"/>
    </xf>
    <xf numFmtId="1" fontId="8" fillId="0" borderId="3" xfId="2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" fontId="7" fillId="0" borderId="1" xfId="1" applyNumberFormat="1" applyFont="1" applyBorder="1" applyAlignment="1">
      <alignment horizontal="right"/>
    </xf>
  </cellXfs>
  <cellStyles count="3">
    <cellStyle name="Normal_GB 2007 Rieter Holding gesamt" xfId="1" xr:uid="{00000000-0005-0000-0000-000000000000}"/>
    <cellStyle name="Standard" xfId="0" builtinId="0"/>
    <cellStyle name="Standard_GB 2007 Rieter Konzern dt V0" xfId="2" xr:uid="{00000000-0005-0000-0000-000002000000}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276225</xdr:colOff>
      <xdr:row>0</xdr:row>
      <xdr:rowOff>171451</xdr:rowOff>
    </xdr:from>
    <xdr:ext cx="1335175" cy="350886"/>
    <xdr:pic>
      <xdr:nvPicPr>
        <xdr:cNvPr id="4" name="Grafik 1">
          <a:extLst>
            <a:ext uri="{FF2B5EF4-FFF2-40B4-BE49-F238E27FC236}">
              <a16:creationId xmlns:a16="http://schemas.microsoft.com/office/drawing/2014/main" id="{F6F6A915-8A88-411F-838B-B2D6E9AF0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171451"/>
          <a:ext cx="1335175" cy="3508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showGridLines="0" tabSelected="1" zoomScaleNormal="100" workbookViewId="0">
      <selection activeCell="K3" sqref="K3"/>
    </sheetView>
  </sheetViews>
  <sheetFormatPr baseColWidth="10" defaultColWidth="14.85546875" defaultRowHeight="15"/>
  <cols>
    <col min="1" max="1" width="49.28515625" style="2" customWidth="1"/>
    <col min="2" max="2" width="8.7109375" style="14" customWidth="1"/>
    <col min="3" max="3" width="10.7109375" style="6" customWidth="1"/>
    <col min="4" max="4" width="8.7109375" style="6" customWidth="1"/>
    <col min="5" max="6" width="10.7109375" style="6" customWidth="1"/>
    <col min="7" max="7" width="2.7109375" style="6" customWidth="1"/>
    <col min="8" max="8" width="10.7109375" style="6" customWidth="1"/>
    <col min="9" max="16384" width="14.85546875" style="2"/>
  </cols>
  <sheetData>
    <row r="1" spans="1:8" ht="20.25" customHeight="1">
      <c r="A1" s="10"/>
      <c r="B1" s="12"/>
      <c r="C1" s="1"/>
      <c r="D1" s="1"/>
      <c r="E1" s="1"/>
      <c r="F1" s="1"/>
      <c r="G1" s="1"/>
      <c r="H1" s="1"/>
    </row>
    <row r="2" spans="1:8" ht="20.25">
      <c r="A2" s="17" t="s">
        <v>44</v>
      </c>
      <c r="B2" s="12"/>
      <c r="C2" s="1"/>
      <c r="D2" s="1"/>
      <c r="E2" s="1"/>
      <c r="F2" s="1"/>
      <c r="G2" s="1"/>
      <c r="H2" s="1"/>
    </row>
    <row r="3" spans="1:8">
      <c r="A3" s="3"/>
      <c r="B3" s="12"/>
      <c r="C3" s="1"/>
      <c r="D3" s="1"/>
      <c r="E3" s="1"/>
      <c r="F3" s="1"/>
      <c r="G3" s="1"/>
      <c r="H3" s="1"/>
    </row>
    <row r="4" spans="1:8">
      <c r="A4" s="18"/>
      <c r="B4" s="11"/>
      <c r="C4" s="20">
        <v>2020</v>
      </c>
      <c r="D4" s="20">
        <v>2021</v>
      </c>
      <c r="E4" s="20">
        <v>2022</v>
      </c>
      <c r="F4" s="20">
        <v>2023</v>
      </c>
      <c r="G4" s="20"/>
      <c r="H4" s="19">
        <v>2024</v>
      </c>
    </row>
    <row r="5" spans="1:8">
      <c r="A5" s="21" t="s">
        <v>1</v>
      </c>
      <c r="B5" s="22"/>
      <c r="C5" s="24"/>
      <c r="D5" s="24"/>
      <c r="E5" s="24"/>
      <c r="F5" s="24"/>
      <c r="G5" s="24"/>
      <c r="H5" s="23"/>
    </row>
    <row r="6" spans="1:8">
      <c r="A6" s="25" t="s">
        <v>2</v>
      </c>
      <c r="B6" s="22" t="s">
        <v>3</v>
      </c>
      <c r="C6" s="27">
        <v>573</v>
      </c>
      <c r="D6" s="27">
        <v>969.2</v>
      </c>
      <c r="E6" s="27">
        <v>1510.9</v>
      </c>
      <c r="F6" s="28">
        <v>1418.6</v>
      </c>
      <c r="G6" s="66"/>
      <c r="H6" s="57">
        <v>859.1</v>
      </c>
    </row>
    <row r="7" spans="1:8">
      <c r="A7" s="29" t="s">
        <v>32</v>
      </c>
      <c r="B7" s="22" t="s">
        <v>3</v>
      </c>
      <c r="C7" s="30">
        <v>185</v>
      </c>
      <c r="D7" s="30">
        <v>319</v>
      </c>
      <c r="E7" s="30">
        <v>473</v>
      </c>
      <c r="F7" s="31">
        <v>362</v>
      </c>
      <c r="G7" s="66"/>
      <c r="H7" s="41">
        <v>166.2</v>
      </c>
    </row>
    <row r="8" spans="1:8">
      <c r="A8" s="29" t="s">
        <v>14</v>
      </c>
      <c r="B8" s="22" t="s">
        <v>3</v>
      </c>
      <c r="C8" s="30">
        <v>93</v>
      </c>
      <c r="D8" s="30">
        <v>135</v>
      </c>
      <c r="E8" s="30">
        <v>169</v>
      </c>
      <c r="F8" s="31">
        <v>188</v>
      </c>
      <c r="G8" s="66"/>
      <c r="H8" s="41">
        <v>172.8</v>
      </c>
    </row>
    <row r="9" spans="1:8">
      <c r="A9" s="29" t="s">
        <v>15</v>
      </c>
      <c r="B9" s="22" t="s">
        <v>3</v>
      </c>
      <c r="C9" s="30">
        <v>51</v>
      </c>
      <c r="D9" s="30">
        <v>126</v>
      </c>
      <c r="E9" s="30">
        <v>197</v>
      </c>
      <c r="F9" s="31">
        <v>225</v>
      </c>
      <c r="G9" s="66"/>
      <c r="H9" s="41">
        <v>121.2</v>
      </c>
    </row>
    <row r="10" spans="1:8">
      <c r="A10" s="29" t="s">
        <v>31</v>
      </c>
      <c r="B10" s="22" t="s">
        <v>3</v>
      </c>
      <c r="C10" s="30">
        <v>122</v>
      </c>
      <c r="D10" s="30">
        <v>182</v>
      </c>
      <c r="E10" s="30">
        <v>266</v>
      </c>
      <c r="F10" s="31">
        <v>221</v>
      </c>
      <c r="G10" s="66"/>
      <c r="H10" s="41">
        <v>158.9</v>
      </c>
    </row>
    <row r="11" spans="1:8">
      <c r="A11" s="32" t="s">
        <v>21</v>
      </c>
      <c r="B11" s="22" t="s">
        <v>3</v>
      </c>
      <c r="C11" s="30">
        <v>66</v>
      </c>
      <c r="D11" s="30">
        <v>150</v>
      </c>
      <c r="E11" s="30">
        <v>209</v>
      </c>
      <c r="F11" s="31">
        <v>183</v>
      </c>
      <c r="G11" s="66"/>
      <c r="H11" s="41">
        <v>118.7</v>
      </c>
    </row>
    <row r="12" spans="1:8">
      <c r="A12" s="32" t="s">
        <v>11</v>
      </c>
      <c r="B12" s="22" t="s">
        <v>3</v>
      </c>
      <c r="C12" s="30">
        <v>38</v>
      </c>
      <c r="D12" s="30">
        <v>43</v>
      </c>
      <c r="E12" s="30">
        <v>123</v>
      </c>
      <c r="F12" s="31">
        <v>76</v>
      </c>
      <c r="G12" s="66"/>
      <c r="H12" s="41">
        <v>48.6</v>
      </c>
    </row>
    <row r="13" spans="1:8">
      <c r="A13" s="32" t="s">
        <v>4</v>
      </c>
      <c r="B13" s="22" t="s">
        <v>3</v>
      </c>
      <c r="C13" s="30">
        <v>18</v>
      </c>
      <c r="D13" s="30">
        <v>14</v>
      </c>
      <c r="E13" s="30">
        <v>74</v>
      </c>
      <c r="F13" s="31">
        <v>165</v>
      </c>
      <c r="G13" s="66"/>
      <c r="H13" s="41">
        <v>72.7</v>
      </c>
    </row>
    <row r="14" spans="1:8">
      <c r="A14" s="47" t="s">
        <v>22</v>
      </c>
      <c r="B14" s="13"/>
      <c r="C14" s="48"/>
      <c r="D14" s="48"/>
      <c r="E14" s="48"/>
      <c r="F14" s="9"/>
      <c r="G14" s="67"/>
      <c r="H14" s="58"/>
    </row>
    <row r="15" spans="1:8">
      <c r="A15" s="4" t="s">
        <v>37</v>
      </c>
      <c r="B15" s="11" t="s">
        <v>3</v>
      </c>
      <c r="C15" s="16">
        <v>-46.4</v>
      </c>
      <c r="D15" s="16">
        <v>87</v>
      </c>
      <c r="E15" s="16">
        <v>87.4</v>
      </c>
      <c r="F15" s="15">
        <v>163.5</v>
      </c>
      <c r="G15" s="73">
        <v>2</v>
      </c>
      <c r="H15" s="59">
        <v>82.9</v>
      </c>
    </row>
    <row r="16" spans="1:8">
      <c r="A16" s="32" t="s">
        <v>10</v>
      </c>
      <c r="B16" s="22"/>
      <c r="C16" s="27">
        <f>C15/C6*100</f>
        <v>-8.0977312390924947</v>
      </c>
      <c r="D16" s="27">
        <f t="shared" ref="D16" si="0">D15/D6*100</f>
        <v>8.9764754436648779</v>
      </c>
      <c r="E16" s="27">
        <f t="shared" ref="E16" si="1">E15/E6*100</f>
        <v>5.7846316764842154</v>
      </c>
      <c r="F16" s="27">
        <f t="shared" ref="F16:H16" si="2">F15/F6*100</f>
        <v>11.525447624418442</v>
      </c>
      <c r="G16" s="68"/>
      <c r="H16" s="26">
        <f t="shared" si="2"/>
        <v>9.6496333372133627</v>
      </c>
    </row>
    <row r="17" spans="1:8">
      <c r="A17" s="52" t="s">
        <v>33</v>
      </c>
      <c r="B17" s="13"/>
      <c r="C17" s="53"/>
      <c r="D17" s="53"/>
      <c r="E17" s="53"/>
      <c r="F17" s="54"/>
      <c r="G17" s="67"/>
      <c r="H17" s="60"/>
    </row>
    <row r="18" spans="1:8">
      <c r="A18" s="51" t="s">
        <v>38</v>
      </c>
      <c r="B18" s="12" t="s">
        <v>3</v>
      </c>
      <c r="C18" s="55">
        <v>-76.400000000000006</v>
      </c>
      <c r="D18" s="55">
        <v>48</v>
      </c>
      <c r="E18" s="55">
        <v>34.5</v>
      </c>
      <c r="F18" s="56">
        <v>159.4</v>
      </c>
      <c r="G18" s="73">
        <v>2</v>
      </c>
      <c r="H18" s="61">
        <v>33.799999999999997</v>
      </c>
    </row>
    <row r="19" spans="1:8">
      <c r="A19" s="32" t="s">
        <v>10</v>
      </c>
      <c r="B19" s="22"/>
      <c r="C19" s="27">
        <f>C18/C6*100</f>
        <v>-13.333333333333334</v>
      </c>
      <c r="D19" s="27">
        <f t="shared" ref="D19" si="3">D18/D6*100</f>
        <v>4.9525381758151052</v>
      </c>
      <c r="E19" s="27">
        <f t="shared" ref="E19" si="4">E18/E6*100</f>
        <v>2.283407240717453</v>
      </c>
      <c r="F19" s="27">
        <f t="shared" ref="F19:H19" si="5">F18/F6*100</f>
        <v>11.236430283377979</v>
      </c>
      <c r="G19" s="68"/>
      <c r="H19" s="26">
        <f t="shared" si="5"/>
        <v>3.9343499010592478</v>
      </c>
    </row>
    <row r="20" spans="1:8">
      <c r="A20" s="25" t="s">
        <v>39</v>
      </c>
      <c r="B20" s="22" t="s">
        <v>3</v>
      </c>
      <c r="C20" s="27">
        <v>-84.1</v>
      </c>
      <c r="D20" s="27">
        <v>49.6</v>
      </c>
      <c r="E20" s="27">
        <v>34.6</v>
      </c>
      <c r="F20" s="28">
        <v>104.8</v>
      </c>
      <c r="G20" s="73">
        <v>2</v>
      </c>
      <c r="H20" s="57">
        <v>28</v>
      </c>
    </row>
    <row r="21" spans="1:8">
      <c r="A21" s="32" t="s">
        <v>10</v>
      </c>
      <c r="B21" s="22"/>
      <c r="C21" s="27">
        <f>C20/C6*100</f>
        <v>-14.677137870855148</v>
      </c>
      <c r="D21" s="27">
        <f t="shared" ref="D21" si="6">D20/D6*100</f>
        <v>5.1176227816756086</v>
      </c>
      <c r="E21" s="27">
        <f t="shared" ref="E21" si="7">E20/E6*100</f>
        <v>2.2900258124296777</v>
      </c>
      <c r="F21" s="27">
        <f t="shared" ref="F21:H21" si="8">F20/F6*100</f>
        <v>7.3875652051318204</v>
      </c>
      <c r="G21" s="68"/>
      <c r="H21" s="26">
        <f t="shared" si="8"/>
        <v>3.2592247701082528</v>
      </c>
    </row>
    <row r="22" spans="1:8">
      <c r="A22" s="25" t="s">
        <v>12</v>
      </c>
      <c r="B22" s="22" t="s">
        <v>3</v>
      </c>
      <c r="C22" s="27">
        <v>-89.8</v>
      </c>
      <c r="D22" s="27">
        <v>31.7</v>
      </c>
      <c r="E22" s="27">
        <v>12.1</v>
      </c>
      <c r="F22" s="28">
        <v>74</v>
      </c>
      <c r="G22" s="66"/>
      <c r="H22" s="57">
        <v>10.4</v>
      </c>
    </row>
    <row r="23" spans="1:8">
      <c r="A23" s="32" t="s">
        <v>10</v>
      </c>
      <c r="B23" s="22"/>
      <c r="C23" s="27">
        <f>C22/C6*100</f>
        <v>-15.671902268760906</v>
      </c>
      <c r="D23" s="27">
        <f t="shared" ref="D23" si="9">D22/D6*100</f>
        <v>3.2707387536112256</v>
      </c>
      <c r="E23" s="27">
        <f t="shared" ref="E23" si="10">E22/E6*100</f>
        <v>0.80084717717916454</v>
      </c>
      <c r="F23" s="27">
        <f t="shared" ref="F23:H23" si="11">F22/F6*100</f>
        <v>5.2164105456083467</v>
      </c>
      <c r="G23" s="68"/>
      <c r="H23" s="26">
        <f t="shared" si="11"/>
        <v>1.2105692003259225</v>
      </c>
    </row>
    <row r="24" spans="1:8">
      <c r="A24" s="32" t="s">
        <v>30</v>
      </c>
      <c r="B24" s="22" t="s">
        <v>40</v>
      </c>
      <c r="C24" s="27">
        <v>-14.3</v>
      </c>
      <c r="D24" s="27">
        <v>5.6</v>
      </c>
      <c r="E24" s="27">
        <v>2.8</v>
      </c>
      <c r="F24" s="33">
        <v>11.5</v>
      </c>
      <c r="G24" s="69"/>
      <c r="H24" s="62">
        <v>2.8</v>
      </c>
    </row>
    <row r="25" spans="1:8">
      <c r="A25" s="34"/>
      <c r="B25" s="22"/>
      <c r="C25" s="35"/>
      <c r="D25" s="35"/>
      <c r="E25" s="35"/>
      <c r="F25" s="36"/>
      <c r="G25" s="66"/>
      <c r="H25" s="63"/>
    </row>
    <row r="26" spans="1:8">
      <c r="A26" s="21" t="s">
        <v>23</v>
      </c>
      <c r="B26" s="22"/>
      <c r="C26" s="35"/>
      <c r="D26" s="35"/>
      <c r="E26" s="35"/>
      <c r="F26" s="36"/>
      <c r="G26" s="66"/>
      <c r="H26" s="63"/>
    </row>
    <row r="27" spans="1:8">
      <c r="A27" s="25" t="s">
        <v>24</v>
      </c>
      <c r="B27" s="22" t="s">
        <v>3</v>
      </c>
      <c r="C27" s="27">
        <v>-49.8</v>
      </c>
      <c r="D27" s="27">
        <v>165.7</v>
      </c>
      <c r="E27" s="27">
        <v>-76.2</v>
      </c>
      <c r="F27" s="28">
        <v>69.3</v>
      </c>
      <c r="G27" s="66"/>
      <c r="H27" s="57">
        <v>36.299999999999997</v>
      </c>
    </row>
    <row r="28" spans="1:8">
      <c r="A28" s="25" t="s">
        <v>34</v>
      </c>
      <c r="B28" s="22" t="s">
        <v>3</v>
      </c>
      <c r="C28" s="27">
        <v>-25</v>
      </c>
      <c r="D28" s="27">
        <v>-352.9</v>
      </c>
      <c r="E28" s="27">
        <v>-30.2</v>
      </c>
      <c r="F28" s="28">
        <v>49.4</v>
      </c>
      <c r="G28" s="66"/>
      <c r="H28" s="57">
        <v>-21.1</v>
      </c>
    </row>
    <row r="29" spans="1:8">
      <c r="A29" s="25" t="s">
        <v>25</v>
      </c>
      <c r="B29" s="22" t="s">
        <v>3</v>
      </c>
      <c r="C29" s="27">
        <v>78</v>
      </c>
      <c r="D29" s="27">
        <v>151.4</v>
      </c>
      <c r="E29" s="27">
        <v>34.9</v>
      </c>
      <c r="F29" s="28">
        <v>-151.6</v>
      </c>
      <c r="G29" s="66"/>
      <c r="H29" s="57">
        <v>-50.3</v>
      </c>
    </row>
    <row r="30" spans="1:8">
      <c r="A30" s="37" t="s">
        <v>27</v>
      </c>
      <c r="B30" s="22" t="s">
        <v>3</v>
      </c>
      <c r="C30" s="27">
        <v>-74.8</v>
      </c>
      <c r="D30" s="27">
        <v>128.1</v>
      </c>
      <c r="E30" s="27">
        <v>-98.6</v>
      </c>
      <c r="F30" s="28">
        <v>118.7</v>
      </c>
      <c r="G30" s="66"/>
      <c r="H30" s="57">
        <v>14.1</v>
      </c>
    </row>
    <row r="31" spans="1:8">
      <c r="A31" s="25"/>
      <c r="B31" s="22"/>
      <c r="C31" s="35"/>
      <c r="D31" s="35"/>
      <c r="E31" s="35"/>
      <c r="F31" s="31"/>
      <c r="G31" s="66"/>
      <c r="H31" s="41"/>
    </row>
    <row r="32" spans="1:8">
      <c r="A32" s="21" t="s">
        <v>35</v>
      </c>
      <c r="B32" s="22"/>
      <c r="C32" s="38">
        <v>4416</v>
      </c>
      <c r="D32" s="38">
        <v>4907</v>
      </c>
      <c r="E32" s="38">
        <v>5629</v>
      </c>
      <c r="F32" s="39">
        <v>5081</v>
      </c>
      <c r="G32" s="70"/>
      <c r="H32" s="64">
        <v>4785</v>
      </c>
    </row>
    <row r="33" spans="1:8">
      <c r="A33" s="40"/>
      <c r="B33" s="22"/>
      <c r="C33" s="31"/>
      <c r="D33" s="31"/>
      <c r="E33" s="31"/>
      <c r="F33" s="31"/>
      <c r="G33" s="66"/>
      <c r="H33" s="41"/>
    </row>
    <row r="34" spans="1:8">
      <c r="A34" s="21" t="s">
        <v>20</v>
      </c>
      <c r="B34" s="22"/>
      <c r="C34" s="31"/>
      <c r="D34" s="31"/>
      <c r="E34" s="31"/>
      <c r="F34" s="31"/>
      <c r="G34" s="66"/>
      <c r="H34" s="41"/>
    </row>
    <row r="35" spans="1:8">
      <c r="A35" s="25" t="s">
        <v>6</v>
      </c>
      <c r="B35" s="22" t="s">
        <v>3</v>
      </c>
      <c r="C35" s="27">
        <v>555.70000000000005</v>
      </c>
      <c r="D35" s="27">
        <v>718.3</v>
      </c>
      <c r="E35" s="27">
        <v>843.9</v>
      </c>
      <c r="F35" s="28">
        <v>641.5</v>
      </c>
      <c r="G35" s="66"/>
      <c r="H35" s="57">
        <v>513.5</v>
      </c>
    </row>
    <row r="36" spans="1:8">
      <c r="A36" s="25" t="s">
        <v>5</v>
      </c>
      <c r="B36" s="22" t="s">
        <v>3</v>
      </c>
      <c r="C36" s="27">
        <v>407.8</v>
      </c>
      <c r="D36" s="27">
        <v>718</v>
      </c>
      <c r="E36" s="27">
        <v>697</v>
      </c>
      <c r="F36" s="28">
        <v>668.5</v>
      </c>
      <c r="G36" s="66"/>
      <c r="H36" s="57">
        <v>704.3</v>
      </c>
    </row>
    <row r="37" spans="1:8">
      <c r="A37" s="25" t="s">
        <v>8</v>
      </c>
      <c r="B37" s="22" t="s">
        <v>3</v>
      </c>
      <c r="C37" s="27">
        <v>428.3</v>
      </c>
      <c r="D37" s="27">
        <v>744.8</v>
      </c>
      <c r="E37" s="27">
        <v>890.5</v>
      </c>
      <c r="F37" s="28">
        <v>717.2</v>
      </c>
      <c r="G37" s="66"/>
      <c r="H37" s="57">
        <v>491.7</v>
      </c>
    </row>
    <row r="38" spans="1:8">
      <c r="A38" s="25" t="s">
        <v>7</v>
      </c>
      <c r="B38" s="22" t="s">
        <v>3</v>
      </c>
      <c r="C38" s="27">
        <v>184.3</v>
      </c>
      <c r="D38" s="27">
        <v>295.39999999999998</v>
      </c>
      <c r="E38" s="27">
        <v>290.39999999999998</v>
      </c>
      <c r="F38" s="28">
        <v>216.1</v>
      </c>
      <c r="G38" s="66"/>
      <c r="H38" s="57">
        <v>315.7</v>
      </c>
    </row>
    <row r="39" spans="1:8">
      <c r="A39" s="25" t="s">
        <v>26</v>
      </c>
      <c r="B39" s="22" t="s">
        <v>3</v>
      </c>
      <c r="C39" s="27">
        <v>350.6</v>
      </c>
      <c r="D39" s="27">
        <v>395.8</v>
      </c>
      <c r="E39" s="27">
        <v>359.9</v>
      </c>
      <c r="F39" s="28">
        <v>376.6</v>
      </c>
      <c r="G39" s="66"/>
      <c r="H39" s="57">
        <v>410.9</v>
      </c>
    </row>
    <row r="40" spans="1:8">
      <c r="A40" s="25" t="s">
        <v>13</v>
      </c>
      <c r="B40" s="22" t="s">
        <v>3</v>
      </c>
      <c r="C40" s="27">
        <v>0.3</v>
      </c>
      <c r="D40" s="27">
        <v>0.3</v>
      </c>
      <c r="E40" s="27">
        <v>0.1</v>
      </c>
      <c r="F40" s="28">
        <v>0.1</v>
      </c>
      <c r="G40" s="66"/>
      <c r="H40" s="57">
        <v>-0.5</v>
      </c>
    </row>
    <row r="41" spans="1:8">
      <c r="A41" s="25" t="s">
        <v>9</v>
      </c>
      <c r="B41" s="22" t="s">
        <v>3</v>
      </c>
      <c r="C41" s="27">
        <v>963.5</v>
      </c>
      <c r="D41" s="27">
        <v>1436.3</v>
      </c>
      <c r="E41" s="27">
        <v>1540.9</v>
      </c>
      <c r="F41" s="28">
        <v>1310</v>
      </c>
      <c r="G41" s="66"/>
      <c r="H41" s="57">
        <v>1217.8</v>
      </c>
    </row>
    <row r="42" spans="1:8">
      <c r="A42" s="25" t="s">
        <v>28</v>
      </c>
      <c r="B42" s="22" t="s">
        <v>40</v>
      </c>
      <c r="C42" s="27">
        <v>36.4</v>
      </c>
      <c r="D42" s="27">
        <v>27.6</v>
      </c>
      <c r="E42" s="27">
        <v>23.4</v>
      </c>
      <c r="F42" s="28">
        <v>28.8</v>
      </c>
      <c r="G42" s="66"/>
      <c r="H42" s="57">
        <v>33.700000000000003</v>
      </c>
    </row>
    <row r="43" spans="1:8">
      <c r="A43" s="25"/>
      <c r="B43" s="22"/>
      <c r="C43" s="35"/>
      <c r="D43" s="35"/>
      <c r="E43" s="35"/>
      <c r="F43" s="36"/>
      <c r="G43" s="66"/>
      <c r="H43" s="63"/>
    </row>
    <row r="44" spans="1:8">
      <c r="A44" s="42" t="s">
        <v>16</v>
      </c>
      <c r="B44" s="22" t="s">
        <v>3</v>
      </c>
      <c r="C44" s="44">
        <v>282.3</v>
      </c>
      <c r="D44" s="44">
        <v>248.7</v>
      </c>
      <c r="E44" s="44">
        <v>175.7</v>
      </c>
      <c r="F44" s="44">
        <v>135.6</v>
      </c>
      <c r="G44" s="71"/>
      <c r="H44" s="43">
        <v>103.2</v>
      </c>
    </row>
    <row r="45" spans="1:8">
      <c r="A45" s="42" t="s">
        <v>17</v>
      </c>
      <c r="B45" s="22" t="s">
        <v>3</v>
      </c>
      <c r="C45" s="44">
        <v>0.9</v>
      </c>
      <c r="D45" s="44">
        <v>0.7</v>
      </c>
      <c r="E45" s="44">
        <v>0.4</v>
      </c>
      <c r="F45" s="44">
        <v>0.3</v>
      </c>
      <c r="G45" s="71"/>
      <c r="H45" s="43">
        <v>0.2</v>
      </c>
    </row>
    <row r="46" spans="1:8">
      <c r="A46" s="42" t="s">
        <v>18</v>
      </c>
      <c r="B46" s="22" t="s">
        <v>3</v>
      </c>
      <c r="C46" s="27">
        <v>-151.4</v>
      </c>
      <c r="D46" s="27">
        <v>-209.7</v>
      </c>
      <c r="E46" s="27">
        <v>-262.5</v>
      </c>
      <c r="F46" s="27">
        <v>-198.1</v>
      </c>
      <c r="G46" s="68"/>
      <c r="H46" s="26">
        <v>-104.9</v>
      </c>
    </row>
    <row r="47" spans="1:8">
      <c r="A47" s="42" t="s">
        <v>19</v>
      </c>
      <c r="B47" s="22" t="s">
        <v>3</v>
      </c>
      <c r="C47" s="27">
        <v>-90.5</v>
      </c>
      <c r="D47" s="27">
        <v>-201.6</v>
      </c>
      <c r="E47" s="27">
        <v>-199.2</v>
      </c>
      <c r="F47" s="27">
        <v>-129</v>
      </c>
      <c r="G47" s="68"/>
      <c r="H47" s="26">
        <v>-228.8</v>
      </c>
    </row>
    <row r="48" spans="1:8">
      <c r="A48" s="21" t="s">
        <v>36</v>
      </c>
      <c r="B48" s="22" t="s">
        <v>3</v>
      </c>
      <c r="C48" s="46">
        <f>SUM(C44:C47)</f>
        <v>41.299999999999983</v>
      </c>
      <c r="D48" s="46">
        <f t="shared" ref="D48" si="12">SUM(D44:D47)</f>
        <v>-161.9</v>
      </c>
      <c r="E48" s="46">
        <f t="shared" ref="E48" si="13">SUM(E44:E47)</f>
        <v>-285.60000000000002</v>
      </c>
      <c r="F48" s="46">
        <f t="shared" ref="F48:H48" si="14">SUM(F44:F47)</f>
        <v>-191.2</v>
      </c>
      <c r="G48" s="72"/>
      <c r="H48" s="45">
        <f t="shared" si="14"/>
        <v>-230.3</v>
      </c>
    </row>
    <row r="49" spans="1:8">
      <c r="A49" s="8"/>
      <c r="B49" s="12"/>
      <c r="C49" s="7"/>
      <c r="D49" s="7"/>
      <c r="E49" s="7"/>
      <c r="F49" s="7"/>
      <c r="G49" s="7"/>
      <c r="H49" s="5"/>
    </row>
    <row r="50" spans="1:8">
      <c r="A50" s="8" t="s">
        <v>42</v>
      </c>
      <c r="B50" s="12"/>
      <c r="C50" s="7"/>
      <c r="D50" s="7"/>
      <c r="E50" s="7"/>
      <c r="F50" s="7"/>
      <c r="G50" s="7"/>
      <c r="H50" s="5"/>
    </row>
    <row r="51" spans="1:8">
      <c r="A51" s="65" t="s">
        <v>43</v>
      </c>
      <c r="B51" s="65"/>
      <c r="C51" s="65"/>
      <c r="D51" s="65"/>
      <c r="E51" s="65"/>
      <c r="F51" s="65"/>
      <c r="G51" s="65"/>
      <c r="H51" s="65"/>
    </row>
    <row r="52" spans="1:8">
      <c r="A52" s="8" t="s">
        <v>0</v>
      </c>
    </row>
    <row r="53" spans="1:8">
      <c r="A53" s="49" t="s">
        <v>29</v>
      </c>
    </row>
    <row r="54" spans="1:8">
      <c r="A54" s="50" t="s">
        <v>41</v>
      </c>
    </row>
  </sheetData>
  <mergeCells count="1">
    <mergeCell ref="A51:H51"/>
  </mergeCells>
  <phoneticPr fontId="0" type="noConversion"/>
  <pageMargins left="0.59055118110236227" right="0.39370078740157483" top="0.78740157480314965" bottom="0.78740157480314965" header="0.51181102362204722" footer="0.51181102362204722"/>
  <pageSetup paperSize="9" scale="85" firstPageNumber="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Review 2020 to 2024</vt:lpstr>
      <vt:lpstr>'Review 2020 to 2024'!Druckbereich</vt:lpstr>
    </vt:vector>
  </TitlesOfParts>
  <Company>Rieter Management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Nils Kolb</cp:lastModifiedBy>
  <cp:lastPrinted>2021-03-02T09:17:48Z</cp:lastPrinted>
  <dcterms:created xsi:type="dcterms:W3CDTF">2008-02-29T14:18:29Z</dcterms:created>
  <dcterms:modified xsi:type="dcterms:W3CDTF">2025-02-27T07:26:52Z</dcterms:modified>
</cp:coreProperties>
</file>