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G:\RFI-R\USER\Closing\2024\09_Public communication\02_Results Press Conference\02_Excels Website\Englisch\"/>
    </mc:Choice>
  </mc:AlternateContent>
  <xr:revisionPtr revIDLastSave="0" documentId="13_ncr:1_{EA1FF21C-D8AF-4778-9C78-F194EB7D7D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olidated income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C34" i="1"/>
  <c r="C7" i="1" l="1"/>
  <c r="C13" i="1" s="1"/>
  <c r="B7" i="1"/>
  <c r="B13" i="1" s="1"/>
  <c r="B16" i="1" l="1"/>
  <c r="B18" i="1" s="1"/>
  <c r="C16" i="1" l="1"/>
  <c r="C18" i="1" s="1"/>
  <c r="C39" i="1"/>
  <c r="B39" i="1"/>
  <c r="B40" i="1" l="1"/>
  <c r="B41" i="1" s="1"/>
  <c r="C40" i="1"/>
  <c r="C41" i="1" s="1"/>
</calcChain>
</file>

<file path=xl/sharedStrings.xml><?xml version="1.0" encoding="utf-8"?>
<sst xmlns="http://schemas.openxmlformats.org/spreadsheetml/2006/main" count="39" uniqueCount="35">
  <si>
    <t xml:space="preserve"> </t>
  </si>
  <si>
    <t>CHF million</t>
  </si>
  <si>
    <t>Sales</t>
  </si>
  <si>
    <t>Financial income</t>
  </si>
  <si>
    <t>Financial expenses</t>
  </si>
  <si>
    <t>Attributable to shareholders of Rieter Holding Ltd.</t>
  </si>
  <si>
    <t>Attributable to non-controlling interests</t>
  </si>
  <si>
    <t>Profit before taxes</t>
  </si>
  <si>
    <t>Total other comprehensive income</t>
  </si>
  <si>
    <t>Total comprehensive income</t>
  </si>
  <si>
    <t>Currency translation differences</t>
  </si>
  <si>
    <t>Net profit</t>
  </si>
  <si>
    <t>Basic earnings per share (CHF)</t>
  </si>
  <si>
    <t>Diluted earnings per share (CHF)</t>
  </si>
  <si>
    <t>Remeasurement of defined benefit plans</t>
  </si>
  <si>
    <t>Income taxes on remeasurement of defined benefit plans</t>
  </si>
  <si>
    <t>Cash flow hedges</t>
  </si>
  <si>
    <t>Income taxes on cash flow hedges</t>
  </si>
  <si>
    <t>Income taxes</t>
  </si>
  <si>
    <t>Income taxes on currency translation differences</t>
  </si>
  <si>
    <t>Cost of sales</t>
  </si>
  <si>
    <t>Research and development expenses</t>
  </si>
  <si>
    <t>CONSOLIDATED INCOME STATEMENT</t>
  </si>
  <si>
    <t>CONSOLIDATED STATEMENT OF COMPREHENSIVE INCOME</t>
  </si>
  <si>
    <t>Gross profit</t>
  </si>
  <si>
    <t>Other income</t>
  </si>
  <si>
    <t>Other expenses</t>
  </si>
  <si>
    <t>Alternative Performance Measures (APM)</t>
  </si>
  <si>
    <t>Selling, general, and administrative expenses</t>
  </si>
  <si>
    <r>
      <t>Share in profit of associated companies</t>
    </r>
    <r>
      <rPr>
        <vertAlign val="superscript"/>
        <sz val="10"/>
        <rFont val="Arial"/>
        <family val="2"/>
      </rPr>
      <t>1</t>
    </r>
  </si>
  <si>
    <r>
      <t>Operating result before interest and taxes (EBIT)</t>
    </r>
    <r>
      <rPr>
        <b/>
        <vertAlign val="superscript"/>
        <sz val="10"/>
        <rFont val="Arial"/>
        <family val="2"/>
      </rPr>
      <t>1</t>
    </r>
  </si>
  <si>
    <t>1. The comparative period (2023) has been adjusted retrospectively as a result of the reclassification of the share in profit of associated companies from financial result to the operating result.</t>
  </si>
  <si>
    <t>Items that will not be reclassified to the income statement,
net of taxes</t>
  </si>
  <si>
    <t>Items that may be reclassified to the income statement,
net of taxes</t>
  </si>
  <si>
    <t>The definitions of the APM used are contained in the Annual Report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</si>
</sst>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\-??_ ;_ @_ "/>
    <numFmt numFmtId="165" formatCode="_ * #,##0.0_ ;_ * \-#,##0.0_ ;_ * \-??_ ;_ @_ "/>
    <numFmt numFmtId="166" formatCode="#\ ##0.0"/>
    <numFmt numFmtId="167" formatCode="#\ ##0.00"/>
  </numFmts>
  <fonts count="12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10"/>
      <color rgb="FF69BBFF"/>
      <name val="Arial"/>
      <family val="2"/>
    </font>
    <font>
      <sz val="10"/>
      <color rgb="FF69BBFF"/>
      <name val="Arial"/>
      <family val="2"/>
    </font>
    <font>
      <b/>
      <sz val="16"/>
      <color rgb="FF69BBFF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69BBFF"/>
      </top>
      <bottom style="thin">
        <color rgb="FF69BBF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ill="0" applyBorder="0" applyAlignment="0" applyProtection="0"/>
    <xf numFmtId="0" fontId="4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165" fontId="0" fillId="0" borderId="0" xfId="1" applyNumberFormat="1" applyFont="1" applyFill="1" applyBorder="1" applyAlignment="1" applyProtection="1">
      <alignment horizontal="right"/>
    </xf>
    <xf numFmtId="0" fontId="2" fillId="0" borderId="0" xfId="0" applyFont="1" applyAlignment="1">
      <alignment wrapText="1"/>
    </xf>
    <xf numFmtId="49" fontId="2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left" wrapText="1"/>
    </xf>
    <xf numFmtId="166" fontId="1" fillId="0" borderId="1" xfId="1" applyNumberFormat="1" applyFont="1" applyFill="1" applyBorder="1" applyAlignment="1" applyProtection="1">
      <alignment horizontal="right"/>
    </xf>
    <xf numFmtId="166" fontId="0" fillId="0" borderId="0" xfId="0" applyNumberFormat="1" applyAlignment="1">
      <alignment horizontal="right" wrapText="1"/>
    </xf>
    <xf numFmtId="166" fontId="6" fillId="0" borderId="1" xfId="1" applyNumberFormat="1" applyFont="1" applyFill="1" applyBorder="1" applyAlignment="1" applyProtection="1">
      <alignment horizontal="right"/>
    </xf>
    <xf numFmtId="0" fontId="5" fillId="0" borderId="1" xfId="0" applyFont="1" applyBorder="1" applyAlignment="1">
      <alignment horizontal="left" wrapText="1"/>
    </xf>
    <xf numFmtId="166" fontId="7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66" fontId="7" fillId="0" borderId="3" xfId="1" applyNumberFormat="1" applyFont="1" applyFill="1" applyBorder="1" applyAlignment="1" applyProtection="1">
      <alignment horizontal="right"/>
    </xf>
    <xf numFmtId="0" fontId="5" fillId="0" borderId="4" xfId="0" applyFont="1" applyBorder="1" applyAlignment="1">
      <alignment horizontal="left" wrapText="1"/>
    </xf>
    <xf numFmtId="166" fontId="7" fillId="0" borderId="4" xfId="1" applyNumberFormat="1" applyFont="1" applyFill="1" applyBorder="1" applyAlignment="1" applyProtection="1">
      <alignment horizontal="right"/>
    </xf>
    <xf numFmtId="0" fontId="1" fillId="0" borderId="2" xfId="0" applyFont="1" applyBorder="1" applyAlignment="1">
      <alignment horizontal="left" wrapText="1"/>
    </xf>
    <xf numFmtId="166" fontId="6" fillId="0" borderId="2" xfId="1" applyNumberFormat="1" applyFont="1" applyFill="1" applyBorder="1" applyAlignment="1" applyProtection="1">
      <alignment horizontal="right"/>
    </xf>
    <xf numFmtId="166" fontId="1" fillId="0" borderId="2" xfId="1" applyNumberFormat="1" applyFont="1" applyFill="1" applyBorder="1" applyAlignment="1" applyProtection="1">
      <alignment horizontal="right"/>
    </xf>
    <xf numFmtId="0" fontId="1" fillId="0" borderId="1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167" fontId="6" fillId="0" borderId="1" xfId="1" applyNumberFormat="1" applyFont="1" applyFill="1" applyBorder="1" applyAlignment="1" applyProtection="1">
      <alignment horizontal="right"/>
    </xf>
    <xf numFmtId="167" fontId="6" fillId="0" borderId="1" xfId="1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 applyProtection="1">
      <alignment horizontal="right"/>
    </xf>
    <xf numFmtId="167" fontId="1" fillId="0" borderId="1" xfId="1" applyNumberFormat="1" applyFont="1" applyFill="1" applyBorder="1" applyAlignment="1">
      <alignment horizontal="righ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" fontId="6" fillId="0" borderId="4" xfId="1" quotePrefix="1" applyNumberFormat="1" applyFont="1" applyFill="1" applyBorder="1" applyAlignment="1" applyProtection="1">
      <alignment horizontal="right"/>
    </xf>
    <xf numFmtId="1" fontId="1" fillId="0" borderId="4" xfId="1" quotePrefix="1" applyNumberFormat="1" applyFont="1" applyFill="1" applyBorder="1" applyAlignment="1" applyProtection="1">
      <alignment horizontal="right"/>
    </xf>
    <xf numFmtId="0" fontId="1" fillId="0" borderId="3" xfId="0" applyFont="1" applyBorder="1" applyAlignment="1">
      <alignment horizontal="left" wrapText="1"/>
    </xf>
    <xf numFmtId="166" fontId="6" fillId="0" borderId="3" xfId="1" applyNumberFormat="1" applyFont="1" applyFill="1" applyBorder="1" applyAlignment="1" applyProtection="1">
      <alignment horizontal="right"/>
    </xf>
    <xf numFmtId="166" fontId="1" fillId="0" borderId="3" xfId="1" applyNumberFormat="1" applyFont="1" applyFill="1" applyBorder="1" applyAlignment="1" applyProtection="1">
      <alignment horizontal="right"/>
    </xf>
    <xf numFmtId="0" fontId="0" fillId="0" borderId="4" xfId="0" applyBorder="1" applyAlignment="1">
      <alignment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1" fillId="0" borderId="4" xfId="1" applyNumberFormat="1" applyFont="1" applyFill="1" applyBorder="1" applyAlignment="1" applyProtection="1">
      <alignment horizontal="right"/>
    </xf>
    <xf numFmtId="166" fontId="3" fillId="0" borderId="1" xfId="1" applyNumberFormat="1" applyFill="1" applyBorder="1" applyAlignment="1" applyProtection="1">
      <alignment horizontal="right"/>
    </xf>
    <xf numFmtId="166" fontId="3" fillId="0" borderId="3" xfId="1" applyNumberFormat="1" applyFill="1" applyBorder="1" applyAlignment="1" applyProtection="1">
      <alignment horizontal="right"/>
    </xf>
    <xf numFmtId="166" fontId="3" fillId="0" borderId="4" xfId="1" applyNumberFormat="1" applyFill="1" applyBorder="1" applyAlignment="1" applyProtection="1">
      <alignment horizontal="right"/>
    </xf>
  </cellXfs>
  <cellStyles count="3">
    <cellStyle name="Komma" xfId="1" builtinId="3"/>
    <cellStyle name="Normal_GB 2007 Rieter Holding gesamt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133351</xdr:rowOff>
    </xdr:from>
    <xdr:to>
      <xdr:col>2</xdr:col>
      <xdr:colOff>1046250</xdr:colOff>
      <xdr:row>1</xdr:row>
      <xdr:rowOff>223887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133351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6"/>
  <sheetViews>
    <sheetView showGridLines="0" tabSelected="1" zoomScaleNormal="100" workbookViewId="0">
      <selection activeCell="F34" sqref="F34"/>
    </sheetView>
  </sheetViews>
  <sheetFormatPr baseColWidth="10" defaultColWidth="11.42578125" defaultRowHeight="12.75"/>
  <cols>
    <col min="1" max="1" width="66.140625" style="1" customWidth="1"/>
    <col min="2" max="3" width="15.7109375" style="2" customWidth="1"/>
    <col min="4" max="4" width="11.42578125" style="1" customWidth="1"/>
    <col min="5" max="5" width="13.5703125" style="1" customWidth="1"/>
    <col min="6" max="6" width="11.42578125" style="1" customWidth="1"/>
    <col min="7" max="7" width="14.140625" style="1" customWidth="1"/>
    <col min="8" max="8" width="14.85546875" style="1" customWidth="1"/>
    <col min="9" max="16384" width="11.42578125" style="1"/>
  </cols>
  <sheetData>
    <row r="1" spans="1:3" ht="20.25" customHeight="1">
      <c r="A1" s="3"/>
      <c r="B1" s="3"/>
      <c r="C1" s="3"/>
    </row>
    <row r="2" spans="1:3" ht="20.25">
      <c r="A2" s="33" t="s">
        <v>22</v>
      </c>
      <c r="B2" s="3"/>
      <c r="C2" s="3"/>
    </row>
    <row r="4" spans="1:3" ht="15" customHeight="1">
      <c r="A4" s="28" t="s">
        <v>1</v>
      </c>
      <c r="B4" s="44">
        <v>2023</v>
      </c>
      <c r="C4" s="36">
        <v>2024</v>
      </c>
    </row>
    <row r="5" spans="1:3" ht="15" customHeight="1">
      <c r="A5" s="7" t="s">
        <v>2</v>
      </c>
      <c r="B5" s="13">
        <v>1418.6</v>
      </c>
      <c r="C5" s="15">
        <v>859.1</v>
      </c>
    </row>
    <row r="6" spans="1:3" ht="15" customHeight="1">
      <c r="A6" s="16" t="s">
        <v>20</v>
      </c>
      <c r="B6" s="45">
        <v>-1038.3</v>
      </c>
      <c r="C6" s="17">
        <v>-595.70000000000005</v>
      </c>
    </row>
    <row r="7" spans="1:3" ht="15" customHeight="1">
      <c r="A7" s="7" t="s">
        <v>24</v>
      </c>
      <c r="B7" s="13">
        <f>SUM(B5:B6)</f>
        <v>380.29999999999995</v>
      </c>
      <c r="C7" s="15">
        <f>SUM(C5:C6)</f>
        <v>263.39999999999998</v>
      </c>
    </row>
    <row r="8" spans="1:3" ht="15" customHeight="1">
      <c r="A8" s="16" t="s">
        <v>21</v>
      </c>
      <c r="B8" s="45">
        <v>-76.8</v>
      </c>
      <c r="C8" s="17">
        <v>-50</v>
      </c>
    </row>
    <row r="9" spans="1:3" ht="15" customHeight="1">
      <c r="A9" s="19" t="s">
        <v>28</v>
      </c>
      <c r="B9" s="45">
        <v>-234.9</v>
      </c>
      <c r="C9" s="17">
        <v>-203.4</v>
      </c>
    </row>
    <row r="10" spans="1:3" ht="15" customHeight="1">
      <c r="A10" s="19" t="s">
        <v>25</v>
      </c>
      <c r="B10" s="45">
        <v>103.2</v>
      </c>
      <c r="C10" s="17">
        <v>37.6</v>
      </c>
    </row>
    <row r="11" spans="1:3" ht="15" customHeight="1">
      <c r="A11" s="19" t="s">
        <v>29</v>
      </c>
      <c r="B11" s="45">
        <v>3.1</v>
      </c>
      <c r="C11" s="17">
        <v>2.9</v>
      </c>
    </row>
    <row r="12" spans="1:3" ht="15" customHeight="1">
      <c r="A12" s="19" t="s">
        <v>26</v>
      </c>
      <c r="B12" s="45">
        <v>-70.099999999999994</v>
      </c>
      <c r="C12" s="17">
        <v>-22.5</v>
      </c>
    </row>
    <row r="13" spans="1:3" ht="15" customHeight="1">
      <c r="A13" s="7" t="s">
        <v>30</v>
      </c>
      <c r="B13" s="13">
        <f>SUM(B7:B12)</f>
        <v>104.79999999999995</v>
      </c>
      <c r="C13" s="15">
        <f>SUM(C7:C12)</f>
        <v>27.999999999999972</v>
      </c>
    </row>
    <row r="14" spans="1:3" ht="15" customHeight="1">
      <c r="A14" s="19" t="s">
        <v>3</v>
      </c>
      <c r="B14" s="45">
        <v>1.8</v>
      </c>
      <c r="C14" s="17">
        <v>2</v>
      </c>
    </row>
    <row r="15" spans="1:3" ht="15" customHeight="1">
      <c r="A15" s="19" t="s">
        <v>4</v>
      </c>
      <c r="B15" s="45">
        <v>-16</v>
      </c>
      <c r="C15" s="17">
        <v>-13.5</v>
      </c>
    </row>
    <row r="16" spans="1:3" ht="15" customHeight="1">
      <c r="A16" s="7" t="s">
        <v>7</v>
      </c>
      <c r="B16" s="13">
        <f>SUM(B13:B15)</f>
        <v>90.599999999999952</v>
      </c>
      <c r="C16" s="15">
        <f>SUM(C13:C15)</f>
        <v>16.499999999999972</v>
      </c>
    </row>
    <row r="17" spans="1:3" s="5" customFormat="1" ht="15" customHeight="1">
      <c r="A17" s="20" t="s">
        <v>18</v>
      </c>
      <c r="B17" s="46">
        <v>-16.600000000000001</v>
      </c>
      <c r="C17" s="21">
        <v>-6.1</v>
      </c>
    </row>
    <row r="18" spans="1:3" ht="15" customHeight="1">
      <c r="A18" s="24" t="s">
        <v>11</v>
      </c>
      <c r="B18" s="26">
        <f>SUM(B16:B17)</f>
        <v>73.999999999999943</v>
      </c>
      <c r="C18" s="25">
        <f>SUM(C16:C17)</f>
        <v>10.399999999999972</v>
      </c>
    </row>
    <row r="19" spans="1:3" ht="15" customHeight="1">
      <c r="A19" s="22" t="s">
        <v>5</v>
      </c>
      <c r="B19" s="47">
        <v>74</v>
      </c>
      <c r="C19" s="23">
        <v>10.5</v>
      </c>
    </row>
    <row r="20" spans="1:3" ht="15" customHeight="1">
      <c r="A20" s="19" t="s">
        <v>6</v>
      </c>
      <c r="B20" s="45">
        <v>0</v>
      </c>
      <c r="C20" s="17">
        <v>-0.1</v>
      </c>
    </row>
    <row r="21" spans="1:3" ht="15" customHeight="1">
      <c r="A21" s="19"/>
      <c r="B21" s="45"/>
      <c r="C21" s="17"/>
    </row>
    <row r="22" spans="1:3" ht="15" customHeight="1">
      <c r="A22" s="7" t="s">
        <v>12</v>
      </c>
      <c r="B22" s="31">
        <v>16.47943271199129</v>
      </c>
      <c r="C22" s="29">
        <v>2.3275871206154997</v>
      </c>
    </row>
    <row r="23" spans="1:3" ht="15" customHeight="1">
      <c r="A23" s="27" t="s">
        <v>13</v>
      </c>
      <c r="B23" s="32">
        <v>16.468152572551187</v>
      </c>
      <c r="C23" s="30">
        <v>2.33</v>
      </c>
    </row>
    <row r="24" spans="1:3">
      <c r="A24" s="8"/>
      <c r="B24" s="9"/>
      <c r="C24" s="9"/>
    </row>
    <row r="25" spans="1:3" ht="33.75">
      <c r="A25" s="12" t="s">
        <v>31</v>
      </c>
    </row>
    <row r="26" spans="1:3">
      <c r="A26" s="11"/>
    </row>
    <row r="27" spans="1:3">
      <c r="A27" s="10" t="s">
        <v>0</v>
      </c>
    </row>
    <row r="28" spans="1:3" ht="20.25" customHeight="1">
      <c r="A28" s="34" t="s">
        <v>23</v>
      </c>
    </row>
    <row r="29" spans="1:3">
      <c r="A29" s="35"/>
      <c r="B29" s="3"/>
      <c r="C29" s="3"/>
    </row>
    <row r="30" spans="1:3" ht="15" customHeight="1">
      <c r="A30" s="28" t="s">
        <v>1</v>
      </c>
      <c r="B30" s="37">
        <v>2023</v>
      </c>
      <c r="C30" s="36">
        <v>2024</v>
      </c>
    </row>
    <row r="31" spans="1:3" ht="15" customHeight="1">
      <c r="A31" s="7" t="s">
        <v>11</v>
      </c>
      <c r="B31" s="13">
        <v>74</v>
      </c>
      <c r="C31" s="15">
        <v>10.4</v>
      </c>
    </row>
    <row r="32" spans="1:3" s="5" customFormat="1" ht="15" customHeight="1">
      <c r="A32" s="18" t="s">
        <v>14</v>
      </c>
      <c r="B32" s="45">
        <v>-2</v>
      </c>
      <c r="C32" s="17">
        <v>14.5</v>
      </c>
    </row>
    <row r="33" spans="1:3" s="5" customFormat="1" ht="15" customHeight="1">
      <c r="A33" s="18" t="s">
        <v>15</v>
      </c>
      <c r="B33" s="45">
        <v>0.3</v>
      </c>
      <c r="C33" s="17">
        <v>-2.9</v>
      </c>
    </row>
    <row r="34" spans="1:3" s="6" customFormat="1" ht="24.95" customHeight="1">
      <c r="A34" s="7" t="s">
        <v>32</v>
      </c>
      <c r="B34" s="13">
        <f>SUM(B32:B33)</f>
        <v>-1.7</v>
      </c>
      <c r="C34" s="15">
        <f>SUM(C32:C33)</f>
        <v>11.6</v>
      </c>
    </row>
    <row r="35" spans="1:3" s="5" customFormat="1" ht="15" customHeight="1">
      <c r="A35" s="18" t="s">
        <v>10</v>
      </c>
      <c r="B35" s="45">
        <v>-53.7</v>
      </c>
      <c r="C35" s="17">
        <v>15.1</v>
      </c>
    </row>
    <row r="36" spans="1:3" s="5" customFormat="1" ht="15" customHeight="1">
      <c r="A36" s="18" t="s">
        <v>19</v>
      </c>
      <c r="B36" s="45">
        <v>0.4</v>
      </c>
      <c r="C36" s="17">
        <v>0</v>
      </c>
    </row>
    <row r="37" spans="1:3" s="5" customFormat="1" ht="15" customHeight="1">
      <c r="A37" s="18" t="s">
        <v>16</v>
      </c>
      <c r="B37" s="45">
        <v>3.9</v>
      </c>
      <c r="C37" s="17">
        <v>6.3</v>
      </c>
    </row>
    <row r="38" spans="1:3" s="5" customFormat="1" ht="15" customHeight="1">
      <c r="A38" s="18" t="s">
        <v>17</v>
      </c>
      <c r="B38" s="45">
        <v>-0.8</v>
      </c>
      <c r="C38" s="17">
        <v>-1.3</v>
      </c>
    </row>
    <row r="39" spans="1:3" s="6" customFormat="1" ht="24.95" customHeight="1">
      <c r="A39" s="7" t="s">
        <v>33</v>
      </c>
      <c r="B39" s="13">
        <f>SUM(B35:B38)</f>
        <v>-50.2</v>
      </c>
      <c r="C39" s="15">
        <f>SUM(C35:C38)</f>
        <v>20.099999999999998</v>
      </c>
    </row>
    <row r="40" spans="1:3" s="6" customFormat="1" ht="15" customHeight="1">
      <c r="A40" s="38" t="s">
        <v>8</v>
      </c>
      <c r="B40" s="40">
        <f>SUM(B34,B39)</f>
        <v>-51.900000000000006</v>
      </c>
      <c r="C40" s="39">
        <f>SUM(C34,C39)</f>
        <v>31.699999999999996</v>
      </c>
    </row>
    <row r="41" spans="1:3" s="6" customFormat="1" ht="15" customHeight="1">
      <c r="A41" s="24" t="s">
        <v>9</v>
      </c>
      <c r="B41" s="26">
        <f>B31+B40</f>
        <v>22.099999999999994</v>
      </c>
      <c r="C41" s="25">
        <f>C31+C40</f>
        <v>42.099999999999994</v>
      </c>
    </row>
    <row r="42" spans="1:3" s="5" customFormat="1" ht="15" customHeight="1">
      <c r="A42" s="41" t="s">
        <v>5</v>
      </c>
      <c r="B42" s="47">
        <v>22.1</v>
      </c>
      <c r="C42" s="23">
        <v>42.3</v>
      </c>
    </row>
    <row r="43" spans="1:3" s="5" customFormat="1" ht="15" customHeight="1">
      <c r="A43" s="19" t="s">
        <v>6</v>
      </c>
      <c r="B43" s="45">
        <v>0</v>
      </c>
      <c r="C43" s="17">
        <v>-0.2</v>
      </c>
    </row>
    <row r="44" spans="1:3" ht="15" customHeight="1">
      <c r="A44" s="4"/>
      <c r="B44" s="14"/>
    </row>
    <row r="45" spans="1:3" ht="15" customHeight="1">
      <c r="A45" s="42" t="s">
        <v>27</v>
      </c>
    </row>
    <row r="46" spans="1:3" ht="15" customHeight="1">
      <c r="A46" s="43" t="s">
        <v>34</v>
      </c>
    </row>
  </sheetData>
  <phoneticPr fontId="2" type="noConversion"/>
  <pageMargins left="0.59055118110236227" right="0.39370078740157483" top="0.98425196850393704" bottom="0.98425196850393704" header="0.51181102362204722" footer="0.51181102362204722"/>
  <pageSetup paperSize="9" scale="87" firstPageNumber="0" orientation="portrait" r:id="rId1"/>
  <headerFooter alignWithMargins="0"/>
  <ignoredErrors>
    <ignoredError sqref="B7:C7 B34:C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Consolidated income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Nils Kolb</cp:lastModifiedBy>
  <cp:lastPrinted>2018-03-09T15:23:46Z</cp:lastPrinted>
  <dcterms:created xsi:type="dcterms:W3CDTF">2011-03-18T13:56:37Z</dcterms:created>
  <dcterms:modified xsi:type="dcterms:W3CDTF">2025-02-27T08:52:15Z</dcterms:modified>
</cp:coreProperties>
</file>