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90" windowWidth="17940" windowHeight="10440"/>
  </bookViews>
  <sheets>
    <sheet name="Review_2010-2014" sheetId="4" r:id="rId1"/>
  </sheets>
  <definedNames>
    <definedName name="_xlnm.Print_Area" localSheetId="0">'Review_2010-2014'!$A$1:$G$45</definedName>
  </definedNames>
  <calcPr calcId="145621"/>
</workbook>
</file>

<file path=xl/calcChain.xml><?xml version="1.0" encoding="utf-8"?>
<calcChain xmlns="http://schemas.openxmlformats.org/spreadsheetml/2006/main">
  <c r="F12" i="4" l="1"/>
  <c r="D16" i="4"/>
  <c r="E16" i="4"/>
  <c r="F16" i="4"/>
  <c r="G16" i="4"/>
  <c r="D18" i="4"/>
  <c r="E18" i="4"/>
  <c r="F18" i="4"/>
  <c r="G18" i="4"/>
  <c r="D20" i="4"/>
  <c r="E20" i="4"/>
  <c r="F20" i="4"/>
  <c r="G20" i="4"/>
  <c r="E38" i="4"/>
  <c r="E39" i="4"/>
  <c r="F38" i="4"/>
  <c r="F39" i="4"/>
</calcChain>
</file>

<file path=xl/sharedStrings.xml><?xml version="1.0" encoding="utf-8"?>
<sst xmlns="http://schemas.openxmlformats.org/spreadsheetml/2006/main" count="59" uniqueCount="37">
  <si>
    <t xml:space="preserve"> </t>
  </si>
  <si>
    <t>-</t>
  </si>
  <si>
    <t>Consolidated income statement</t>
  </si>
  <si>
    <t>Sales</t>
  </si>
  <si>
    <t>CHF million</t>
  </si>
  <si>
    <t>- Asia</t>
  </si>
  <si>
    <t xml:space="preserve">  thereof China</t>
  </si>
  <si>
    <t xml:space="preserve">  thereof India</t>
  </si>
  <si>
    <t xml:space="preserve">  thereof Turkey</t>
  </si>
  <si>
    <t>- Americas</t>
  </si>
  <si>
    <t>- Africa</t>
  </si>
  <si>
    <t xml:space="preserve">Operating result before interest, taxes, </t>
  </si>
  <si>
    <t>depreciation and amortization (EBITDA)</t>
  </si>
  <si>
    <t>Consolidated statement of cash flows</t>
  </si>
  <si>
    <t>Net cash from operating activities</t>
  </si>
  <si>
    <t>Net cash used for investing activities</t>
  </si>
  <si>
    <t>Net cash from financing activities</t>
  </si>
  <si>
    <t>As of 2011 without Automotive Systems.</t>
  </si>
  <si>
    <t>Consolidated balance sheet</t>
  </si>
  <si>
    <t>Non-current assets</t>
  </si>
  <si>
    <t>Current assets</t>
  </si>
  <si>
    <t>Equity attributable to Rieter shareholders</t>
  </si>
  <si>
    <t>Non-current liabilities</t>
  </si>
  <si>
    <t>Current liabilities</t>
  </si>
  <si>
    <t>Total assets</t>
  </si>
  <si>
    <t>Shareholders' equity in % of total assets</t>
  </si>
  <si>
    <t>Net liquidity</t>
  </si>
  <si>
    <t>- in % of sales</t>
  </si>
  <si>
    <t>- Europe</t>
  </si>
  <si>
    <t>Operating result before interest and taxes (EBIT)</t>
  </si>
  <si>
    <t>Return on net assets (RONA) in %</t>
  </si>
  <si>
    <t>Review 2010 to 2014</t>
  </si>
  <si>
    <t>Net profit</t>
  </si>
  <si>
    <r>
      <t>Number of employees at year-end</t>
    </r>
    <r>
      <rPr>
        <b/>
        <vertAlign val="superscript"/>
        <sz val="10"/>
        <rFont val="Arial"/>
        <family val="2"/>
      </rPr>
      <t>1</t>
    </r>
  </si>
  <si>
    <t>1. Excluding apprentices and temporary employees.</t>
  </si>
  <si>
    <t>Equity attributable to non-controlling interests</t>
  </si>
  <si>
    <t>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</si>
</sst>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.0"/>
    <numFmt numFmtId="190" formatCode="0.0"/>
  </numFmts>
  <fonts count="8">
    <font>
      <sz val="10"/>
      <name val="Arial"/>
    </font>
    <font>
      <sz val="12"/>
      <name val="Arial MT"/>
    </font>
    <font>
      <b/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/>
    <xf numFmtId="0" fontId="1" fillId="0" borderId="0" xfId="1"/>
    <xf numFmtId="0" fontId="3" fillId="0" borderId="0" xfId="1" applyFont="1" applyBorder="1"/>
    <xf numFmtId="0" fontId="3" fillId="0" borderId="0" xfId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1" fillId="0" borderId="0" xfId="1" applyBorder="1"/>
    <xf numFmtId="0" fontId="3" fillId="0" borderId="1" xfId="1" applyFont="1" applyBorder="1"/>
    <xf numFmtId="0" fontId="4" fillId="2" borderId="1" xfId="1" applyFont="1" applyFill="1" applyBorder="1" applyAlignment="1">
      <alignment horizontal="right"/>
    </xf>
    <xf numFmtId="0" fontId="5" fillId="0" borderId="1" xfId="1" applyFont="1" applyBorder="1" applyAlignment="1">
      <alignment horizontal="left"/>
    </xf>
    <xf numFmtId="0" fontId="5" fillId="0" borderId="1" xfId="1" quotePrefix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2" xfId="1" quotePrefix="1" applyFont="1" applyBorder="1" applyAlignment="1">
      <alignment horizontal="left"/>
    </xf>
    <xf numFmtId="0" fontId="5" fillId="0" borderId="3" xfId="1" applyFont="1" applyBorder="1"/>
    <xf numFmtId="0" fontId="5" fillId="0" borderId="2" xfId="1" applyFont="1" applyBorder="1" applyAlignment="1">
      <alignment horizontal="left"/>
    </xf>
    <xf numFmtId="0" fontId="5" fillId="0" borderId="4" xfId="1" applyFont="1" applyBorder="1" applyAlignment="1">
      <alignment horizontal="left"/>
    </xf>
    <xf numFmtId="190" fontId="5" fillId="0" borderId="0" xfId="1" applyNumberFormat="1" applyFont="1" applyFill="1" applyBorder="1" applyAlignment="1">
      <alignment horizontal="right"/>
    </xf>
    <xf numFmtId="0" fontId="4" fillId="0" borderId="5" xfId="1" applyFont="1" applyBorder="1" applyAlignment="1">
      <alignment horizontal="left"/>
    </xf>
    <xf numFmtId="0" fontId="1" fillId="0" borderId="0" xfId="1" applyAlignment="1">
      <alignment horizontal="right"/>
    </xf>
    <xf numFmtId="0" fontId="5" fillId="2" borderId="3" xfId="1" applyFont="1" applyFill="1" applyBorder="1" applyAlignment="1">
      <alignment horizontal="right"/>
    </xf>
    <xf numFmtId="0" fontId="5" fillId="2" borderId="0" xfId="1" applyFont="1" applyFill="1" applyBorder="1" applyAlignment="1">
      <alignment horizontal="right"/>
    </xf>
    <xf numFmtId="0" fontId="1" fillId="0" borderId="0" xfId="1" applyFill="1" applyAlignment="1">
      <alignment horizontal="right"/>
    </xf>
    <xf numFmtId="0" fontId="3" fillId="0" borderId="0" xfId="1" applyFont="1" applyFill="1" applyAlignment="1">
      <alignment horizontal="right"/>
    </xf>
    <xf numFmtId="0" fontId="3" fillId="0" borderId="0" xfId="1" applyFont="1" applyFill="1" applyBorder="1" applyAlignment="1">
      <alignment horizontal="right"/>
    </xf>
    <xf numFmtId="0" fontId="4" fillId="0" borderId="1" xfId="1" applyFont="1" applyFill="1" applyBorder="1" applyAlignment="1">
      <alignment horizontal="right"/>
    </xf>
    <xf numFmtId="190" fontId="5" fillId="0" borderId="3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49" fontId="6" fillId="0" borderId="0" xfId="1" applyNumberFormat="1" applyFont="1" applyAlignment="1">
      <alignment horizontal="left"/>
    </xf>
    <xf numFmtId="0" fontId="5" fillId="2" borderId="1" xfId="1" applyFont="1" applyFill="1" applyBorder="1" applyAlignment="1">
      <alignment horizontal="right"/>
    </xf>
    <xf numFmtId="0" fontId="5" fillId="0" borderId="1" xfId="1" applyFont="1" applyFill="1" applyBorder="1" applyAlignment="1">
      <alignment horizontal="right"/>
    </xf>
    <xf numFmtId="0" fontId="5" fillId="0" borderId="3" xfId="1" applyFont="1" applyFill="1" applyBorder="1" applyAlignment="1">
      <alignment horizontal="right"/>
    </xf>
    <xf numFmtId="0" fontId="5" fillId="0" borderId="1" xfId="1" quotePrefix="1" applyFont="1" applyFill="1" applyBorder="1" applyAlignment="1">
      <alignment horizontal="right"/>
    </xf>
    <xf numFmtId="0" fontId="5" fillId="2" borderId="6" xfId="1" applyFont="1" applyFill="1" applyBorder="1" applyAlignment="1">
      <alignment horizontal="right"/>
    </xf>
    <xf numFmtId="0" fontId="4" fillId="0" borderId="1" xfId="1" quotePrefix="1" applyFont="1" applyFill="1" applyBorder="1" applyAlignment="1">
      <alignment horizontal="right"/>
    </xf>
    <xf numFmtId="188" fontId="5" fillId="2" borderId="1" xfId="1" applyNumberFormat="1" applyFont="1" applyFill="1" applyBorder="1" applyAlignment="1">
      <alignment horizontal="right"/>
    </xf>
    <xf numFmtId="188" fontId="5" fillId="0" borderId="1" xfId="1" applyNumberFormat="1" applyFont="1" applyFill="1" applyBorder="1" applyAlignment="1">
      <alignment horizontal="right"/>
    </xf>
    <xf numFmtId="188" fontId="5" fillId="0" borderId="7" xfId="1" applyNumberFormat="1" applyFont="1" applyFill="1" applyBorder="1" applyAlignment="1">
      <alignment horizontal="right"/>
    </xf>
    <xf numFmtId="188" fontId="5" fillId="2" borderId="0" xfId="1" applyNumberFormat="1" applyFont="1" applyFill="1" applyBorder="1" applyAlignment="1">
      <alignment horizontal="right"/>
    </xf>
    <xf numFmtId="188" fontId="5" fillId="0" borderId="8" xfId="1" applyNumberFormat="1" applyFont="1" applyFill="1" applyBorder="1" applyAlignment="1">
      <alignment horizontal="right"/>
    </xf>
    <xf numFmtId="188" fontId="5" fillId="0" borderId="4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188" fontId="5" fillId="0" borderId="9" xfId="1" applyNumberFormat="1" applyFont="1" applyFill="1" applyBorder="1" applyAlignment="1">
      <alignment horizontal="right"/>
    </xf>
    <xf numFmtId="188" fontId="5" fillId="2" borderId="2" xfId="1" quotePrefix="1" applyNumberFormat="1" applyFont="1" applyFill="1" applyBorder="1" applyAlignment="1">
      <alignment horizontal="right"/>
    </xf>
    <xf numFmtId="188" fontId="5" fillId="0" borderId="2" xfId="1" quotePrefix="1" applyNumberFormat="1" applyFont="1" applyFill="1" applyBorder="1" applyAlignment="1">
      <alignment horizontal="right"/>
    </xf>
    <xf numFmtId="188" fontId="5" fillId="0" borderId="10" xfId="1" applyNumberFormat="1" applyFont="1" applyFill="1" applyBorder="1" applyAlignment="1">
      <alignment horizontal="right"/>
    </xf>
    <xf numFmtId="188" fontId="5" fillId="0" borderId="2" xfId="1" applyNumberFormat="1" applyFont="1" applyFill="1" applyBorder="1" applyAlignment="1">
      <alignment horizontal="right"/>
    </xf>
    <xf numFmtId="188" fontId="5" fillId="2" borderId="3" xfId="1" applyNumberFormat="1" applyFont="1" applyFill="1" applyBorder="1" applyAlignment="1">
      <alignment horizontal="right"/>
    </xf>
    <xf numFmtId="188" fontId="5" fillId="0" borderId="3" xfId="1" applyNumberFormat="1" applyFont="1" applyFill="1" applyBorder="1" applyAlignment="1">
      <alignment horizontal="right"/>
    </xf>
    <xf numFmtId="188" fontId="5" fillId="2" borderId="4" xfId="1" applyNumberFormat="1" applyFont="1" applyFill="1" applyBorder="1" applyAlignment="1">
      <alignment horizontal="right"/>
    </xf>
    <xf numFmtId="188" fontId="5" fillId="2" borderId="2" xfId="1" applyNumberFormat="1" applyFont="1" applyFill="1" applyBorder="1" applyAlignment="1">
      <alignment horizontal="right"/>
    </xf>
    <xf numFmtId="188" fontId="4" fillId="2" borderId="11" xfId="1" applyNumberFormat="1" applyFont="1" applyFill="1" applyBorder="1" applyAlignment="1">
      <alignment horizontal="right"/>
    </xf>
    <xf numFmtId="188" fontId="4" fillId="0" borderId="11" xfId="1" applyNumberFormat="1" applyFont="1" applyFill="1" applyBorder="1" applyAlignment="1">
      <alignment horizontal="right"/>
    </xf>
    <xf numFmtId="188" fontId="4" fillId="0" borderId="12" xfId="1" applyNumberFormat="1" applyFont="1" applyFill="1" applyBorder="1" applyAlignment="1">
      <alignment horizontal="right"/>
    </xf>
    <xf numFmtId="188" fontId="4" fillId="0" borderId="5" xfId="1" applyNumberFormat="1" applyFont="1" applyFill="1" applyBorder="1" applyAlignment="1">
      <alignment horizontal="right"/>
    </xf>
    <xf numFmtId="0" fontId="5" fillId="0" borderId="13" xfId="1" applyFont="1" applyBorder="1" applyAlignment="1">
      <alignment horizontal="left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188" fontId="5" fillId="2" borderId="8" xfId="1" applyNumberFormat="1" applyFont="1" applyFill="1" applyBorder="1" applyAlignment="1">
      <alignment horizontal="right"/>
    </xf>
    <xf numFmtId="0" fontId="5" fillId="0" borderId="6" xfId="1" applyFont="1" applyFill="1" applyBorder="1" applyAlignment="1">
      <alignment horizontal="right"/>
    </xf>
    <xf numFmtId="3" fontId="4" fillId="2" borderId="5" xfId="1" applyNumberFormat="1" applyFont="1" applyFill="1" applyBorder="1" applyAlignment="1">
      <alignment horizontal="right"/>
    </xf>
    <xf numFmtId="3" fontId="4" fillId="0" borderId="5" xfId="1" applyNumberFormat="1" applyFont="1" applyFill="1" applyBorder="1" applyAlignment="1">
      <alignment horizontal="right"/>
    </xf>
  </cellXfs>
  <cellStyles count="2">
    <cellStyle name="Normal" xfId="0" builtinId="0"/>
    <cellStyle name="Normal_GB 2007 Rieter Holding gesam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0</xdr:row>
      <xdr:rowOff>9525</xdr:rowOff>
    </xdr:from>
    <xdr:to>
      <xdr:col>6</xdr:col>
      <xdr:colOff>704850</xdr:colOff>
      <xdr:row>1</xdr:row>
      <xdr:rowOff>133350</xdr:rowOff>
    </xdr:to>
    <xdr:pic>
      <xdr:nvPicPr>
        <xdr:cNvPr id="1043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5724525" y="9525"/>
          <a:ext cx="160020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zoomScaleNormal="100" workbookViewId="0"/>
  </sheetViews>
  <sheetFormatPr defaultColWidth="14.85546875" defaultRowHeight="15"/>
  <cols>
    <col min="1" max="1" width="47.7109375" style="4" customWidth="1"/>
    <col min="2" max="2" width="8.7109375" style="57" customWidth="1"/>
    <col min="3" max="3" width="10.7109375" style="20" customWidth="1"/>
    <col min="4" max="7" width="10.7109375" style="23" customWidth="1"/>
    <col min="8" max="8" width="10" style="4" customWidth="1"/>
    <col min="9" max="16384" width="14.85546875" style="4"/>
  </cols>
  <sheetData>
    <row r="1" spans="1:8" ht="20.25" customHeight="1">
      <c r="A1" s="58"/>
      <c r="B1" s="58"/>
      <c r="C1" s="2"/>
      <c r="D1" s="24"/>
      <c r="E1" s="24"/>
      <c r="F1" s="24"/>
      <c r="G1" s="24"/>
      <c r="H1" s="3"/>
    </row>
    <row r="2" spans="1:8" ht="20.25">
      <c r="A2" s="1" t="s">
        <v>31</v>
      </c>
      <c r="B2" s="58"/>
      <c r="C2" s="2"/>
      <c r="D2" s="24"/>
      <c r="E2" s="24"/>
      <c r="F2" s="24"/>
      <c r="G2" s="24"/>
      <c r="H2" s="3"/>
    </row>
    <row r="3" spans="1:8">
      <c r="A3" s="5"/>
      <c r="B3" s="59"/>
      <c r="C3" s="6"/>
      <c r="D3" s="25"/>
      <c r="E3" s="25"/>
      <c r="F3" s="25"/>
      <c r="G3" s="25"/>
      <c r="H3" s="3"/>
    </row>
    <row r="4" spans="1:8" s="8" customFormat="1">
      <c r="A4" s="7" t="s">
        <v>2</v>
      </c>
      <c r="B4" s="59"/>
      <c r="C4" s="6"/>
      <c r="D4" s="25"/>
      <c r="E4" s="25"/>
      <c r="F4" s="25"/>
      <c r="G4" s="25"/>
      <c r="H4" s="5"/>
    </row>
    <row r="5" spans="1:8">
      <c r="A5" s="9"/>
      <c r="B5" s="60"/>
      <c r="C5" s="10">
        <v>2014</v>
      </c>
      <c r="D5" s="26">
        <v>2013</v>
      </c>
      <c r="E5" s="35" t="s">
        <v>36</v>
      </c>
      <c r="F5" s="26">
        <v>2011</v>
      </c>
      <c r="G5" s="26">
        <v>2010</v>
      </c>
    </row>
    <row r="6" spans="1:8">
      <c r="A6" s="11" t="s">
        <v>3</v>
      </c>
      <c r="B6" s="61" t="s">
        <v>4</v>
      </c>
      <c r="C6" s="36">
        <v>1153.4000000000001</v>
      </c>
      <c r="D6" s="37">
        <v>1035.3</v>
      </c>
      <c r="E6" s="37">
        <v>888.5</v>
      </c>
      <c r="F6" s="37">
        <v>1060.8</v>
      </c>
      <c r="G6" s="37">
        <v>870.4</v>
      </c>
    </row>
    <row r="7" spans="1:8">
      <c r="A7" s="12" t="s">
        <v>28</v>
      </c>
      <c r="B7" s="61" t="s">
        <v>4</v>
      </c>
      <c r="C7" s="30">
        <v>82</v>
      </c>
      <c r="D7" s="31">
        <v>81</v>
      </c>
      <c r="E7" s="31">
        <v>89</v>
      </c>
      <c r="F7" s="31">
        <v>124</v>
      </c>
      <c r="G7" s="33">
        <v>119</v>
      </c>
    </row>
    <row r="8" spans="1:8">
      <c r="A8" s="12" t="s">
        <v>5</v>
      </c>
      <c r="B8" s="61" t="s">
        <v>4</v>
      </c>
      <c r="C8" s="30">
        <v>842</v>
      </c>
      <c r="D8" s="31">
        <v>790</v>
      </c>
      <c r="E8" s="31">
        <v>680</v>
      </c>
      <c r="F8" s="31">
        <v>791</v>
      </c>
      <c r="G8" s="33">
        <v>595</v>
      </c>
    </row>
    <row r="9" spans="1:8">
      <c r="A9" s="11" t="s">
        <v>6</v>
      </c>
      <c r="B9" s="61" t="s">
        <v>4</v>
      </c>
      <c r="C9" s="30">
        <v>174</v>
      </c>
      <c r="D9" s="31">
        <v>223</v>
      </c>
      <c r="E9" s="31">
        <v>193</v>
      </c>
      <c r="F9" s="31">
        <v>151</v>
      </c>
      <c r="G9" s="33">
        <v>103</v>
      </c>
    </row>
    <row r="10" spans="1:8">
      <c r="A10" s="11" t="s">
        <v>7</v>
      </c>
      <c r="B10" s="61" t="s">
        <v>4</v>
      </c>
      <c r="C10" s="30">
        <v>131</v>
      </c>
      <c r="D10" s="31">
        <v>109</v>
      </c>
      <c r="E10" s="31">
        <v>96</v>
      </c>
      <c r="F10" s="31">
        <v>175</v>
      </c>
      <c r="G10" s="33">
        <v>146</v>
      </c>
    </row>
    <row r="11" spans="1:8">
      <c r="A11" s="11" t="s">
        <v>8</v>
      </c>
      <c r="B11" s="61" t="s">
        <v>4</v>
      </c>
      <c r="C11" s="30">
        <v>264</v>
      </c>
      <c r="D11" s="31">
        <v>199</v>
      </c>
      <c r="E11" s="31">
        <v>168</v>
      </c>
      <c r="F11" s="31">
        <v>209</v>
      </c>
      <c r="G11" s="33">
        <v>117</v>
      </c>
    </row>
    <row r="12" spans="1:8">
      <c r="A12" s="12" t="s">
        <v>9</v>
      </c>
      <c r="B12" s="61" t="s">
        <v>4</v>
      </c>
      <c r="C12" s="30">
        <v>199</v>
      </c>
      <c r="D12" s="31">
        <v>112</v>
      </c>
      <c r="E12" s="31">
        <v>91</v>
      </c>
      <c r="F12" s="31">
        <f>83+41</f>
        <v>124</v>
      </c>
      <c r="G12" s="33">
        <v>128</v>
      </c>
    </row>
    <row r="13" spans="1:8">
      <c r="A13" s="12" t="s">
        <v>10</v>
      </c>
      <c r="B13" s="61" t="s">
        <v>4</v>
      </c>
      <c r="C13" s="30">
        <v>30</v>
      </c>
      <c r="D13" s="31">
        <v>52</v>
      </c>
      <c r="E13" s="31">
        <v>29</v>
      </c>
      <c r="F13" s="31">
        <v>22</v>
      </c>
      <c r="G13" s="33">
        <v>28</v>
      </c>
    </row>
    <row r="14" spans="1:8">
      <c r="A14" s="13" t="s">
        <v>11</v>
      </c>
      <c r="B14" s="62"/>
      <c r="C14" s="22"/>
      <c r="D14" s="28"/>
      <c r="E14" s="28"/>
      <c r="F14" s="28"/>
      <c r="G14" s="28"/>
    </row>
    <row r="15" spans="1:8">
      <c r="A15" s="13" t="s">
        <v>12</v>
      </c>
      <c r="B15" s="63" t="s">
        <v>4</v>
      </c>
      <c r="C15" s="71">
        <v>125.4</v>
      </c>
      <c r="D15" s="40">
        <v>95.2</v>
      </c>
      <c r="E15" s="40">
        <v>65.900000000000006</v>
      </c>
      <c r="F15" s="40">
        <v>146.5</v>
      </c>
      <c r="G15" s="40">
        <v>115.6</v>
      </c>
    </row>
    <row r="16" spans="1:8">
      <c r="A16" s="12" t="s">
        <v>27</v>
      </c>
      <c r="B16" s="61"/>
      <c r="C16" s="50">
        <v>10.9</v>
      </c>
      <c r="D16" s="41">
        <f>D15/D6*100</f>
        <v>9.1954022988505759</v>
      </c>
      <c r="E16" s="41">
        <f>E15/E6*100</f>
        <v>7.4169949352841877</v>
      </c>
      <c r="F16" s="41">
        <f>F15/F6*100</f>
        <v>13.810331825037709</v>
      </c>
      <c r="G16" s="41">
        <f>G15/G6*100</f>
        <v>13.28125</v>
      </c>
    </row>
    <row r="17" spans="1:7">
      <c r="A17" s="13" t="s">
        <v>29</v>
      </c>
      <c r="B17" s="63" t="s">
        <v>4</v>
      </c>
      <c r="C17" s="50">
        <v>84.6</v>
      </c>
      <c r="D17" s="41">
        <v>60.2</v>
      </c>
      <c r="E17" s="41">
        <v>32.700000000000003</v>
      </c>
      <c r="F17" s="41">
        <v>112.6</v>
      </c>
      <c r="G17" s="41">
        <v>75.7</v>
      </c>
    </row>
    <row r="18" spans="1:7">
      <c r="A18" s="12" t="s">
        <v>27</v>
      </c>
      <c r="B18" s="61"/>
      <c r="C18" s="50">
        <v>7.3</v>
      </c>
      <c r="D18" s="41">
        <f>D17/D6*100</f>
        <v>5.8147396889790404</v>
      </c>
      <c r="E18" s="41">
        <f>E17/E6*100</f>
        <v>3.6803601575689369</v>
      </c>
      <c r="F18" s="41">
        <f>F17/F6*100</f>
        <v>10.614630467571644</v>
      </c>
      <c r="G18" s="41">
        <f>G17/G6*100</f>
        <v>8.6971507352941178</v>
      </c>
    </row>
    <row r="19" spans="1:7">
      <c r="A19" s="11" t="s">
        <v>32</v>
      </c>
      <c r="B19" s="61" t="s">
        <v>4</v>
      </c>
      <c r="C19" s="50">
        <v>52.9</v>
      </c>
      <c r="D19" s="41">
        <v>37.409999999999997</v>
      </c>
      <c r="E19" s="41">
        <v>25.7</v>
      </c>
      <c r="F19" s="41">
        <v>119</v>
      </c>
      <c r="G19" s="41">
        <v>82.9</v>
      </c>
    </row>
    <row r="20" spans="1:7">
      <c r="A20" s="12" t="s">
        <v>27</v>
      </c>
      <c r="B20" s="61"/>
      <c r="C20" s="50">
        <v>4.5999999999999996</v>
      </c>
      <c r="D20" s="41">
        <f>D19/D6*100</f>
        <v>3.6134453781512601</v>
      </c>
      <c r="E20" s="41">
        <f>E19/E6*100</f>
        <v>2.8925154755205402</v>
      </c>
      <c r="F20" s="41">
        <f>F19/F6*100</f>
        <v>11.217948717948719</v>
      </c>
      <c r="G20" s="41">
        <f>G19/G6*100</f>
        <v>9.5243566176470598</v>
      </c>
    </row>
    <row r="21" spans="1:7">
      <c r="A21" s="14" t="s">
        <v>30</v>
      </c>
      <c r="B21" s="64"/>
      <c r="C21" s="44">
        <v>10.5</v>
      </c>
      <c r="D21" s="45">
        <v>8.5</v>
      </c>
      <c r="E21" s="45">
        <v>6.7</v>
      </c>
      <c r="F21" s="45">
        <v>19.8</v>
      </c>
      <c r="G21" s="47" t="s">
        <v>1</v>
      </c>
    </row>
    <row r="22" spans="1:7" s="8" customFormat="1">
      <c r="A22" s="15"/>
      <c r="B22" s="65"/>
      <c r="C22" s="48"/>
      <c r="D22" s="49"/>
      <c r="E22" s="49"/>
      <c r="F22" s="49"/>
      <c r="G22" s="49"/>
    </row>
    <row r="23" spans="1:7">
      <c r="A23" s="7" t="s">
        <v>13</v>
      </c>
      <c r="B23" s="66"/>
      <c r="C23" s="71"/>
      <c r="D23" s="40"/>
      <c r="E23" s="40"/>
      <c r="F23" s="40"/>
      <c r="G23" s="40"/>
    </row>
    <row r="24" spans="1:7">
      <c r="A24" s="17" t="s">
        <v>14</v>
      </c>
      <c r="B24" s="61" t="s">
        <v>4</v>
      </c>
      <c r="C24" s="71">
        <v>89.6</v>
      </c>
      <c r="D24" s="40">
        <v>107.7</v>
      </c>
      <c r="E24" s="40">
        <v>9.3000000000000007</v>
      </c>
      <c r="F24" s="40">
        <v>80.400000000000006</v>
      </c>
      <c r="G24" s="40">
        <v>99.2</v>
      </c>
    </row>
    <row r="25" spans="1:7">
      <c r="A25" s="17" t="s">
        <v>15</v>
      </c>
      <c r="B25" s="61" t="s">
        <v>4</v>
      </c>
      <c r="C25" s="50">
        <v>-40.5</v>
      </c>
      <c r="D25" s="41">
        <v>-46.6</v>
      </c>
      <c r="E25" s="41">
        <v>-41.6</v>
      </c>
      <c r="F25" s="41">
        <v>-0.9</v>
      </c>
      <c r="G25" s="41">
        <v>-20.5</v>
      </c>
    </row>
    <row r="26" spans="1:7" s="8" customFormat="1">
      <c r="A26" s="17" t="s">
        <v>16</v>
      </c>
      <c r="B26" s="67" t="s">
        <v>4</v>
      </c>
      <c r="C26" s="50">
        <v>-77.3</v>
      </c>
      <c r="D26" s="41">
        <v>-40</v>
      </c>
      <c r="E26" s="41">
        <v>-31.8</v>
      </c>
      <c r="F26" s="41">
        <v>-25.1</v>
      </c>
      <c r="G26" s="41">
        <v>140.19999999999999</v>
      </c>
    </row>
    <row r="27" spans="1:7" s="8" customFormat="1">
      <c r="A27" s="56"/>
      <c r="B27" s="68"/>
      <c r="C27" s="22"/>
      <c r="D27" s="28"/>
      <c r="E27" s="28"/>
      <c r="F27" s="28"/>
      <c r="G27" s="28"/>
    </row>
    <row r="28" spans="1:7">
      <c r="A28" s="19" t="s">
        <v>33</v>
      </c>
      <c r="B28" s="69"/>
      <c r="C28" s="73">
        <v>5004</v>
      </c>
      <c r="D28" s="74">
        <v>4793</v>
      </c>
      <c r="E28" s="74">
        <v>4720</v>
      </c>
      <c r="F28" s="74">
        <v>4695</v>
      </c>
      <c r="G28" s="74">
        <v>4395</v>
      </c>
    </row>
    <row r="29" spans="1:7">
      <c r="A29" s="29"/>
      <c r="B29" s="66"/>
      <c r="C29" s="21"/>
      <c r="D29" s="32"/>
      <c r="E29" s="32"/>
      <c r="F29" s="28"/>
      <c r="G29" s="28"/>
    </row>
    <row r="30" spans="1:7">
      <c r="A30" s="29"/>
      <c r="B30" s="66"/>
      <c r="C30" s="22"/>
      <c r="D30" s="28"/>
      <c r="E30" s="28"/>
      <c r="F30" s="28"/>
      <c r="G30" s="28"/>
    </row>
    <row r="31" spans="1:7">
      <c r="A31" s="7" t="s">
        <v>18</v>
      </c>
      <c r="B31" s="66"/>
      <c r="C31" s="34"/>
      <c r="D31" s="72"/>
      <c r="E31" s="72"/>
      <c r="F31" s="28"/>
      <c r="G31" s="28"/>
    </row>
    <row r="32" spans="1:7">
      <c r="A32" s="11" t="s">
        <v>19</v>
      </c>
      <c r="B32" s="61" t="s">
        <v>4</v>
      </c>
      <c r="C32" s="36">
        <v>387.3</v>
      </c>
      <c r="D32" s="37">
        <v>371.1</v>
      </c>
      <c r="E32" s="37">
        <v>356.3</v>
      </c>
      <c r="F32" s="38">
        <v>322</v>
      </c>
      <c r="G32" s="37">
        <v>802.2</v>
      </c>
    </row>
    <row r="33" spans="1:7">
      <c r="A33" s="11" t="s">
        <v>20</v>
      </c>
      <c r="B33" s="61" t="s">
        <v>4</v>
      </c>
      <c r="C33" s="36">
        <v>822.1</v>
      </c>
      <c r="D33" s="37">
        <v>742.9</v>
      </c>
      <c r="E33" s="37">
        <v>713.8</v>
      </c>
      <c r="F33" s="38">
        <v>789.4</v>
      </c>
      <c r="G33" s="37">
        <v>1166.9000000000001</v>
      </c>
    </row>
    <row r="34" spans="1:7">
      <c r="A34" s="11" t="s">
        <v>21</v>
      </c>
      <c r="B34" s="61" t="s">
        <v>4</v>
      </c>
      <c r="C34" s="36">
        <v>441.1</v>
      </c>
      <c r="D34" s="37">
        <v>389.2</v>
      </c>
      <c r="E34" s="37">
        <v>370.9</v>
      </c>
      <c r="F34" s="38">
        <v>379.3</v>
      </c>
      <c r="G34" s="37">
        <v>556.9</v>
      </c>
    </row>
    <row r="35" spans="1:7">
      <c r="A35" s="11" t="s">
        <v>35</v>
      </c>
      <c r="B35" s="61" t="s">
        <v>4</v>
      </c>
      <c r="C35" s="36">
        <v>0.8</v>
      </c>
      <c r="D35" s="37">
        <v>0.5</v>
      </c>
      <c r="E35" s="37">
        <v>5</v>
      </c>
      <c r="F35" s="38">
        <v>8.4</v>
      </c>
      <c r="G35" s="37">
        <v>70.7</v>
      </c>
    </row>
    <row r="36" spans="1:7">
      <c r="A36" s="11" t="s">
        <v>22</v>
      </c>
      <c r="B36" s="61" t="s">
        <v>4</v>
      </c>
      <c r="C36" s="36">
        <v>247.5</v>
      </c>
      <c r="D36" s="37">
        <v>321</v>
      </c>
      <c r="E36" s="37">
        <v>387.6</v>
      </c>
      <c r="F36" s="38">
        <v>400.1</v>
      </c>
      <c r="G36" s="37">
        <v>557.1</v>
      </c>
    </row>
    <row r="37" spans="1:7">
      <c r="A37" s="11" t="s">
        <v>23</v>
      </c>
      <c r="B37" s="61" t="s">
        <v>4</v>
      </c>
      <c r="C37" s="36">
        <v>520</v>
      </c>
      <c r="D37" s="37">
        <v>403.3</v>
      </c>
      <c r="E37" s="37">
        <v>306.60000000000002</v>
      </c>
      <c r="F37" s="38">
        <v>323.60000000000002</v>
      </c>
      <c r="G37" s="37">
        <v>784.4</v>
      </c>
    </row>
    <row r="38" spans="1:7">
      <c r="A38" s="11" t="s">
        <v>24</v>
      </c>
      <c r="B38" s="61" t="s">
        <v>4</v>
      </c>
      <c r="C38" s="36">
        <v>1209.4000000000001</v>
      </c>
      <c r="D38" s="37">
        <v>1114</v>
      </c>
      <c r="E38" s="37">
        <f>SUM(E34:E37)</f>
        <v>1070.0999999999999</v>
      </c>
      <c r="F38" s="38">
        <f>SUM(F34:F37)</f>
        <v>1111.4000000000001</v>
      </c>
      <c r="G38" s="37">
        <v>1969.1</v>
      </c>
    </row>
    <row r="39" spans="1:7">
      <c r="A39" s="16" t="s">
        <v>25</v>
      </c>
      <c r="B39" s="70"/>
      <c r="C39" s="51">
        <v>36.5</v>
      </c>
      <c r="D39" s="47">
        <v>35</v>
      </c>
      <c r="E39" s="47">
        <f>(+E34+E35)/E38*100</f>
        <v>35.127558172133448</v>
      </c>
      <c r="F39" s="46">
        <f>(+F34+F35)/F38*100</f>
        <v>34.883930178153676</v>
      </c>
      <c r="G39" s="47">
        <v>31.872429028490174</v>
      </c>
    </row>
    <row r="40" spans="1:7">
      <c r="A40" s="13"/>
      <c r="B40" s="66"/>
      <c r="C40" s="39"/>
      <c r="D40" s="42"/>
      <c r="E40" s="42"/>
      <c r="F40" s="43"/>
      <c r="G40" s="42"/>
    </row>
    <row r="41" spans="1:7">
      <c r="A41" s="19" t="s">
        <v>26</v>
      </c>
      <c r="B41" s="69"/>
      <c r="C41" s="52">
        <v>171.7</v>
      </c>
      <c r="D41" s="53">
        <v>141.30000000000001</v>
      </c>
      <c r="E41" s="53">
        <v>95.6</v>
      </c>
      <c r="F41" s="54">
        <v>159</v>
      </c>
      <c r="G41" s="55">
        <v>-3.5</v>
      </c>
    </row>
    <row r="42" spans="1:7">
      <c r="A42" s="29" t="s">
        <v>17</v>
      </c>
      <c r="B42" s="65"/>
      <c r="C42" s="32"/>
      <c r="D42" s="32"/>
      <c r="E42" s="28"/>
      <c r="F42" s="32"/>
      <c r="G42" s="27"/>
    </row>
    <row r="43" spans="1:7">
      <c r="A43" s="29"/>
      <c r="B43" s="66"/>
      <c r="C43" s="28"/>
      <c r="D43" s="28"/>
      <c r="E43" s="28"/>
      <c r="F43" s="28"/>
      <c r="G43" s="18"/>
    </row>
    <row r="44" spans="1:7">
      <c r="A44" s="29" t="s">
        <v>34</v>
      </c>
    </row>
    <row r="45" spans="1:7">
      <c r="A45" s="29"/>
    </row>
    <row r="46" spans="1:7">
      <c r="A46" s="29" t="s">
        <v>0</v>
      </c>
    </row>
  </sheetData>
  <phoneticPr fontId="0" type="noConversion"/>
  <pageMargins left="0.59055118110236227" right="0.39370078740157483" top="0.78740157480314965" bottom="0.78740157480314965" header="0.51181102362204722" footer="0.51181102362204722"/>
  <pageSetup paperSize="9" scale="86" firstPageNumber="3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Review_2010-2014</vt:lpstr>
      <vt:lpstr>'Review_2010-2014'!Print_Area</vt:lpstr>
    </vt:vector>
  </TitlesOfParts>
  <Company>Rieter Management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IMS</cp:lastModifiedBy>
  <cp:lastPrinted>2015-03-16T14:25:52Z</cp:lastPrinted>
  <dcterms:created xsi:type="dcterms:W3CDTF">2008-02-29T14:18:29Z</dcterms:created>
  <dcterms:modified xsi:type="dcterms:W3CDTF">2015-03-16T15:22:12Z</dcterms:modified>
</cp:coreProperties>
</file>