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G:\RFI-R\USER\Closing\2020\Group Communications\Internet\Englisch\"/>
    </mc:Choice>
  </mc:AlternateContent>
  <xr:revisionPtr revIDLastSave="0" documentId="13_ncr:1_{61B26CCD-DDAB-4C37-AABD-53E8F468361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Consolidated income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B35" i="1"/>
  <c r="C7" i="1" l="1"/>
  <c r="C12" i="1" s="1"/>
  <c r="B7" i="1"/>
  <c r="B12" i="1" s="1"/>
  <c r="B16" i="1" l="1"/>
  <c r="B18" i="1" s="1"/>
  <c r="C16" i="1" l="1"/>
  <c r="C18" i="1" s="1"/>
  <c r="C40" i="1"/>
  <c r="B40" i="1"/>
  <c r="B41" i="1" l="1"/>
  <c r="B42" i="1" s="1"/>
  <c r="C41" i="1"/>
  <c r="C42" i="1" s="1"/>
</calcChain>
</file>

<file path=xl/sharedStrings.xml><?xml version="1.0" encoding="utf-8"?>
<sst xmlns="http://schemas.openxmlformats.org/spreadsheetml/2006/main" count="37" uniqueCount="33">
  <si>
    <t xml:space="preserve"> </t>
  </si>
  <si>
    <t>CHF million</t>
  </si>
  <si>
    <t>Sales</t>
  </si>
  <si>
    <t>Operating result before interest and taxes (EBIT)</t>
  </si>
  <si>
    <t>Financial income</t>
  </si>
  <si>
    <t>Financial expenses</t>
  </si>
  <si>
    <t>Attributable to shareholders of Rieter Holding Ltd.</t>
  </si>
  <si>
    <t>Attributable to non-controlling interests</t>
  </si>
  <si>
    <t>Profit before taxes</t>
  </si>
  <si>
    <t>Total other comprehensive income</t>
  </si>
  <si>
    <t>Total comprehensive income</t>
  </si>
  <si>
    <t>Currency translation differences</t>
  </si>
  <si>
    <t>Net profit</t>
  </si>
  <si>
    <t>Basic earnings per share (CHF)</t>
  </si>
  <si>
    <t>Diluted earnings per share (CHF)</t>
  </si>
  <si>
    <t>Remeasurement of defined benefit plans</t>
  </si>
  <si>
    <t>Income taxes on remeasurement of defined benefit plans</t>
  </si>
  <si>
    <t>Cash flow hedges</t>
  </si>
  <si>
    <t>Income taxes on cash flow hedges</t>
  </si>
  <si>
    <t>Income taxes</t>
  </si>
  <si>
    <t>Share in profit of associated companies</t>
  </si>
  <si>
    <t>Items that will not be reclassified to the income statement, net of taxes</t>
  </si>
  <si>
    <t>Income taxes on currency translation differences</t>
  </si>
  <si>
    <t>Items that may be reclassified to the income statement, net of taxes</t>
  </si>
  <si>
    <t>Cost of sales</t>
  </si>
  <si>
    <t>Research and development expenses</t>
  </si>
  <si>
    <t>Selling, general and administrative expenses</t>
  </si>
  <si>
    <t>CONSOLIDATED INCOME STATEMENT</t>
  </si>
  <si>
    <t>CONSOLIDATED STATEMENT OF COMPREHENSIVE INCOME</t>
  </si>
  <si>
    <t>Gross profit</t>
  </si>
  <si>
    <r>
      <t>Other expenses</t>
    </r>
    <r>
      <rPr>
        <vertAlign val="superscript"/>
        <sz val="10"/>
        <rFont val="Arial"/>
        <family val="2"/>
      </rPr>
      <t>1</t>
    </r>
  </si>
  <si>
    <r>
      <t>Other income</t>
    </r>
    <r>
      <rPr>
        <vertAlign val="superscript"/>
        <sz val="10"/>
        <rFont val="Arial"/>
        <family val="2"/>
      </rPr>
      <t>1</t>
    </r>
  </si>
  <si>
    <t>1. The comparative period (2019 financial year) has been adjusted due to the separate presentation of other income and other expenses
    as of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</si>
</sst>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\-??_ ;_ @_ "/>
    <numFmt numFmtId="165" formatCode="_ * #,##0.0_ ;_ * \-#,##0.0_ ;_ * \-??_ ;_ @_ "/>
    <numFmt numFmtId="166" formatCode="#\ ##0.0"/>
    <numFmt numFmtId="167" formatCode="#\ ##0.00"/>
  </numFmts>
  <fonts count="10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10"/>
      <color rgb="FF69BBFF"/>
      <name val="Arial"/>
      <family val="2"/>
    </font>
    <font>
      <sz val="10"/>
      <color rgb="FF69BBFF"/>
      <name val="Arial"/>
      <family val="2"/>
    </font>
    <font>
      <b/>
      <sz val="16"/>
      <color rgb="FF69BBFF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69BBFF"/>
      </top>
      <bottom style="thin">
        <color rgb="FF69BBF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ill="0" applyBorder="0" applyAlignment="0" applyProtection="0"/>
    <xf numFmtId="0" fontId="4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Font="1" applyFill="1" applyAlignment="1">
      <alignment horizontal="right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49" fontId="2" fillId="0" borderId="0" xfId="0" applyNumberFormat="1" applyFont="1" applyFill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165" fontId="0" fillId="0" borderId="0" xfId="1" applyNumberFormat="1" applyFont="1" applyFill="1" applyBorder="1" applyAlignment="1" applyProtection="1">
      <alignment horizontal="right"/>
    </xf>
    <xf numFmtId="0" fontId="2" fillId="0" borderId="0" xfId="0" applyFont="1" applyFill="1" applyAlignment="1">
      <alignment wrapText="1"/>
    </xf>
    <xf numFmtId="49" fontId="2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left" wrapText="1"/>
    </xf>
    <xf numFmtId="0" fontId="0" fillId="0" borderId="0" xfId="0" applyFont="1" applyFill="1" applyBorder="1" applyAlignment="1">
      <alignment horizontal="right"/>
    </xf>
    <xf numFmtId="166" fontId="1" fillId="0" borderId="1" xfId="1" applyNumberFormat="1" applyFont="1" applyFill="1" applyBorder="1" applyAlignment="1" applyProtection="1">
      <alignment horizontal="right"/>
    </xf>
    <xf numFmtId="166" fontId="0" fillId="0" borderId="0" xfId="0" applyNumberFormat="1" applyFill="1" applyAlignment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166" fontId="6" fillId="0" borderId="1" xfId="1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>
      <alignment horizontal="left" wrapText="1"/>
    </xf>
    <xf numFmtId="166" fontId="7" fillId="0" borderId="1" xfId="1" applyNumberFormat="1" applyFont="1" applyFill="1" applyBorder="1" applyAlignment="1" applyProtection="1">
      <alignment horizontal="right"/>
    </xf>
    <xf numFmtId="166" fontId="3" fillId="0" borderId="1" xfId="1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166" fontId="7" fillId="0" borderId="3" xfId="1" applyNumberFormat="1" applyFont="1" applyFill="1" applyBorder="1" applyAlignment="1" applyProtection="1">
      <alignment horizontal="right"/>
    </xf>
    <xf numFmtId="166" fontId="3" fillId="0" borderId="3" xfId="1" applyNumberFormat="1" applyFont="1" applyFill="1" applyBorder="1" applyAlignment="1" applyProtection="1">
      <alignment horizontal="right"/>
    </xf>
    <xf numFmtId="0" fontId="5" fillId="0" borderId="4" xfId="0" applyFont="1" applyFill="1" applyBorder="1" applyAlignment="1">
      <alignment horizontal="left" wrapText="1"/>
    </xf>
    <xf numFmtId="166" fontId="7" fillId="0" borderId="4" xfId="1" applyNumberFormat="1" applyFont="1" applyFill="1" applyBorder="1" applyAlignment="1" applyProtection="1">
      <alignment horizontal="right"/>
    </xf>
    <xf numFmtId="166" fontId="3" fillId="0" borderId="4" xfId="1" applyNumberFormat="1" applyFont="1" applyFill="1" applyBorder="1" applyAlignment="1" applyProtection="1">
      <alignment horizontal="right"/>
    </xf>
    <xf numFmtId="0" fontId="1" fillId="0" borderId="2" xfId="0" applyFont="1" applyFill="1" applyBorder="1" applyAlignment="1">
      <alignment horizontal="left" wrapText="1"/>
    </xf>
    <xf numFmtId="166" fontId="6" fillId="0" borderId="2" xfId="1" applyNumberFormat="1" applyFont="1" applyFill="1" applyBorder="1" applyAlignment="1" applyProtection="1">
      <alignment horizontal="right"/>
    </xf>
    <xf numFmtId="166" fontId="1" fillId="0" borderId="2" xfId="1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1" fontId="6" fillId="0" borderId="4" xfId="1" applyNumberFormat="1" applyFont="1" applyFill="1" applyBorder="1" applyAlignment="1" applyProtection="1">
      <alignment horizontal="right"/>
    </xf>
    <xf numFmtId="167" fontId="6" fillId="0" borderId="1" xfId="1" applyNumberFormat="1" applyFont="1" applyFill="1" applyBorder="1" applyAlignment="1" applyProtection="1">
      <alignment horizontal="right"/>
    </xf>
    <xf numFmtId="167" fontId="6" fillId="0" borderId="1" xfId="1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 applyProtection="1">
      <alignment horizontal="right"/>
    </xf>
    <xf numFmtId="167" fontId="1" fillId="0" borderId="1" xfId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wrapText="1"/>
    </xf>
    <xf numFmtId="1" fontId="6" fillId="0" borderId="4" xfId="1" quotePrefix="1" applyNumberFormat="1" applyFont="1" applyFill="1" applyBorder="1" applyAlignment="1" applyProtection="1">
      <alignment horizontal="right"/>
    </xf>
    <xf numFmtId="1" fontId="1" fillId="0" borderId="4" xfId="1" quotePrefix="1" applyNumberFormat="1" applyFont="1" applyFill="1" applyBorder="1" applyAlignment="1" applyProtection="1">
      <alignment horizontal="right"/>
    </xf>
    <xf numFmtId="166" fontId="0" fillId="0" borderId="1" xfId="1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>
      <alignment horizontal="left" wrapText="1"/>
    </xf>
    <xf numFmtId="166" fontId="6" fillId="0" borderId="3" xfId="1" applyNumberFormat="1" applyFont="1" applyFill="1" applyBorder="1" applyAlignment="1" applyProtection="1">
      <alignment horizontal="right"/>
    </xf>
    <xf numFmtId="166" fontId="1" fillId="0" borderId="3" xfId="1" applyNumberFormat="1" applyFont="1" applyFill="1" applyBorder="1" applyAlignment="1" applyProtection="1">
      <alignment horizontal="right"/>
    </xf>
    <xf numFmtId="0" fontId="0" fillId="0" borderId="4" xfId="0" applyFont="1" applyFill="1" applyBorder="1" applyAlignment="1">
      <alignment wrapText="1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left"/>
    </xf>
  </cellXfs>
  <cellStyles count="3">
    <cellStyle name="Comma" xfId="1" builtinId="3"/>
    <cellStyle name="Normal" xfId="0" builtinId="0"/>
    <cellStyle name="Normal_GB 2007 Rieter Holding gesamt" xfId="2" xr:uid="{00000000-0005-0000-0000-000001000000}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133351</xdr:rowOff>
    </xdr:from>
    <xdr:to>
      <xdr:col>2</xdr:col>
      <xdr:colOff>1046250</xdr:colOff>
      <xdr:row>1</xdr:row>
      <xdr:rowOff>223887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133351"/>
          <a:ext cx="1332000" cy="34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Normal="100" workbookViewId="0">
      <selection activeCell="G28" sqref="G28"/>
    </sheetView>
  </sheetViews>
  <sheetFormatPr defaultColWidth="11.42578125" defaultRowHeight="12.75"/>
  <cols>
    <col min="1" max="1" width="66.140625" style="1" customWidth="1"/>
    <col min="2" max="3" width="15.7109375" style="2" customWidth="1"/>
    <col min="4" max="4" width="11.42578125" style="1" customWidth="1"/>
    <col min="5" max="5" width="13.5703125" style="1" customWidth="1"/>
    <col min="6" max="6" width="11.42578125" style="1" customWidth="1"/>
    <col min="7" max="7" width="14.140625" style="1" customWidth="1"/>
    <col min="8" max="8" width="14.85546875" style="1" customWidth="1"/>
    <col min="9" max="16384" width="11.42578125" style="1"/>
  </cols>
  <sheetData>
    <row r="1" spans="1:10" ht="20.25" customHeight="1">
      <c r="A1" s="3"/>
      <c r="B1" s="3"/>
      <c r="C1" s="3"/>
      <c r="E1" s="4"/>
      <c r="F1" s="4"/>
      <c r="G1" s="4"/>
      <c r="H1" s="4"/>
      <c r="I1" s="4"/>
      <c r="J1" s="4"/>
    </row>
    <row r="2" spans="1:10" ht="20.25">
      <c r="A2" s="44" t="s">
        <v>27</v>
      </c>
      <c r="B2" s="17"/>
      <c r="C2" s="17"/>
      <c r="E2" s="4"/>
      <c r="F2" s="4"/>
      <c r="G2" s="4"/>
      <c r="H2" s="4"/>
      <c r="I2" s="4"/>
      <c r="J2" s="4"/>
    </row>
    <row r="3" spans="1:10">
      <c r="A3" s="20"/>
      <c r="B3" s="21"/>
      <c r="C3" s="21"/>
    </row>
    <row r="4" spans="1:10" ht="14.25" customHeight="1">
      <c r="A4" s="38" t="s">
        <v>1</v>
      </c>
      <c r="B4" s="39">
        <v>2020</v>
      </c>
      <c r="C4" s="48">
        <v>2019</v>
      </c>
      <c r="E4" s="4"/>
      <c r="F4" s="4"/>
      <c r="G4" s="4"/>
      <c r="H4" s="4"/>
      <c r="I4" s="4"/>
      <c r="J4" s="4"/>
    </row>
    <row r="5" spans="1:10">
      <c r="A5" s="11" t="s">
        <v>2</v>
      </c>
      <c r="B5" s="22">
        <v>573</v>
      </c>
      <c r="C5" s="18">
        <v>760</v>
      </c>
      <c r="E5" s="4"/>
      <c r="F5" s="4"/>
      <c r="G5" s="4"/>
      <c r="H5" s="4"/>
      <c r="I5" s="4"/>
      <c r="J5" s="4"/>
    </row>
    <row r="6" spans="1:10">
      <c r="A6" s="23" t="s">
        <v>24</v>
      </c>
      <c r="B6" s="24">
        <v>-439.2</v>
      </c>
      <c r="C6" s="25">
        <v>-549.9</v>
      </c>
      <c r="E6" s="4"/>
      <c r="F6" s="4"/>
      <c r="G6" s="4"/>
      <c r="H6" s="4"/>
      <c r="I6" s="4"/>
      <c r="J6" s="4"/>
    </row>
    <row r="7" spans="1:10">
      <c r="A7" s="11" t="s">
        <v>29</v>
      </c>
      <c r="B7" s="22">
        <f>SUM(B5:B6)</f>
        <v>133.80000000000001</v>
      </c>
      <c r="C7" s="18">
        <f>SUM(C5:C6)</f>
        <v>210.10000000000002</v>
      </c>
      <c r="E7" s="4"/>
      <c r="F7" s="4"/>
      <c r="G7" s="4"/>
      <c r="H7" s="4"/>
      <c r="I7" s="4"/>
      <c r="J7" s="4"/>
    </row>
    <row r="8" spans="1:10">
      <c r="A8" s="23" t="s">
        <v>25</v>
      </c>
      <c r="B8" s="24">
        <v>-52.5</v>
      </c>
      <c r="C8" s="25">
        <v>-53.2</v>
      </c>
      <c r="E8" s="4"/>
      <c r="F8" s="4"/>
      <c r="G8" s="4"/>
      <c r="H8" s="4"/>
      <c r="I8" s="4"/>
      <c r="J8" s="4"/>
    </row>
    <row r="9" spans="1:10">
      <c r="A9" s="23" t="s">
        <v>26</v>
      </c>
      <c r="B9" s="24">
        <v>-168.8</v>
      </c>
      <c r="C9" s="25">
        <v>-189.1</v>
      </c>
      <c r="E9" s="4"/>
      <c r="F9" s="4"/>
      <c r="G9" s="4"/>
      <c r="H9" s="4"/>
      <c r="I9" s="4"/>
      <c r="J9" s="4"/>
    </row>
    <row r="10" spans="1:10" ht="12.75" customHeight="1">
      <c r="A10" s="27" t="s">
        <v>31</v>
      </c>
      <c r="B10" s="24">
        <v>15.2</v>
      </c>
      <c r="C10" s="25">
        <v>123.6</v>
      </c>
      <c r="E10" s="4"/>
      <c r="F10" s="4"/>
      <c r="G10" s="4"/>
      <c r="H10" s="4"/>
      <c r="I10" s="4"/>
      <c r="J10" s="4"/>
    </row>
    <row r="11" spans="1:10" ht="12.75" customHeight="1">
      <c r="A11" s="27" t="s">
        <v>30</v>
      </c>
      <c r="B11" s="24">
        <v>-12.1</v>
      </c>
      <c r="C11" s="25">
        <v>-6.5</v>
      </c>
      <c r="E11" s="4"/>
      <c r="F11" s="4"/>
      <c r="G11" s="4"/>
      <c r="H11" s="4"/>
      <c r="I11" s="4"/>
      <c r="J11" s="4"/>
    </row>
    <row r="12" spans="1:10">
      <c r="A12" s="11" t="s">
        <v>3</v>
      </c>
      <c r="B12" s="22">
        <f>SUM(B7:B11)</f>
        <v>-84.399999999999991</v>
      </c>
      <c r="C12" s="18">
        <f>SUM(C7:C11)</f>
        <v>84.900000000000034</v>
      </c>
      <c r="E12" s="4"/>
      <c r="F12" s="4"/>
      <c r="G12" s="4"/>
      <c r="H12" s="4"/>
      <c r="I12" s="4"/>
      <c r="J12" s="4"/>
    </row>
    <row r="13" spans="1:10">
      <c r="A13" s="23" t="s">
        <v>20</v>
      </c>
      <c r="B13" s="24">
        <v>-0.3</v>
      </c>
      <c r="C13" s="25">
        <v>0.9</v>
      </c>
      <c r="E13" s="4"/>
      <c r="F13" s="4"/>
      <c r="G13" s="4"/>
      <c r="H13" s="4"/>
      <c r="I13" s="4"/>
      <c r="J13" s="4"/>
    </row>
    <row r="14" spans="1:10">
      <c r="A14" s="27" t="s">
        <v>4</v>
      </c>
      <c r="B14" s="24">
        <v>2.2000000000000002</v>
      </c>
      <c r="C14" s="25">
        <v>4.5999999999999996</v>
      </c>
      <c r="E14" s="4"/>
      <c r="F14" s="4"/>
      <c r="G14" s="4"/>
      <c r="H14" s="4"/>
      <c r="I14" s="4"/>
      <c r="J14" s="4"/>
    </row>
    <row r="15" spans="1:10">
      <c r="A15" s="27" t="s">
        <v>5</v>
      </c>
      <c r="B15" s="24">
        <v>-5.5</v>
      </c>
      <c r="C15" s="25">
        <v>-5</v>
      </c>
      <c r="E15" s="4"/>
      <c r="F15" s="4"/>
      <c r="G15" s="4"/>
      <c r="H15" s="4"/>
      <c r="I15" s="4"/>
      <c r="J15" s="4"/>
    </row>
    <row r="16" spans="1:10">
      <c r="A16" s="11" t="s">
        <v>8</v>
      </c>
      <c r="B16" s="22">
        <f>SUM(B12:B15)</f>
        <v>-87.999999999999986</v>
      </c>
      <c r="C16" s="18">
        <f>SUM(C12:C15)</f>
        <v>85.400000000000034</v>
      </c>
      <c r="E16" s="4"/>
      <c r="F16" s="4"/>
      <c r="G16" s="4"/>
      <c r="H16" s="4"/>
      <c r="I16" s="4"/>
      <c r="J16" s="4"/>
    </row>
    <row r="17" spans="1:13" s="7" customFormat="1">
      <c r="A17" s="28" t="s">
        <v>19</v>
      </c>
      <c r="B17" s="29">
        <v>-1.8</v>
      </c>
      <c r="C17" s="30">
        <v>-33</v>
      </c>
      <c r="E17" s="8"/>
      <c r="F17" s="8"/>
      <c r="G17" s="8"/>
      <c r="H17" s="8"/>
      <c r="I17" s="8"/>
      <c r="J17" s="8"/>
    </row>
    <row r="18" spans="1:13">
      <c r="A18" s="34" t="s">
        <v>12</v>
      </c>
      <c r="B18" s="35">
        <f>SUM(B16:B17)</f>
        <v>-89.799999999999983</v>
      </c>
      <c r="C18" s="36">
        <f>SUM(C16:C17)</f>
        <v>52.400000000000034</v>
      </c>
      <c r="E18" s="4"/>
      <c r="F18" s="4"/>
      <c r="G18" s="4"/>
      <c r="H18" s="4"/>
      <c r="I18" s="4"/>
      <c r="J18" s="4"/>
    </row>
    <row r="19" spans="1:13">
      <c r="A19" s="31" t="s">
        <v>6</v>
      </c>
      <c r="B19" s="32">
        <v>-89.8</v>
      </c>
      <c r="C19" s="33">
        <v>52.4</v>
      </c>
      <c r="E19" s="4"/>
      <c r="F19" s="4"/>
      <c r="G19" s="4"/>
      <c r="H19" s="4"/>
      <c r="I19" s="4"/>
      <c r="J19" s="4"/>
    </row>
    <row r="20" spans="1:13">
      <c r="A20" s="27" t="s">
        <v>7</v>
      </c>
      <c r="B20" s="24">
        <v>0</v>
      </c>
      <c r="C20" s="25">
        <v>0</v>
      </c>
      <c r="E20" s="4"/>
      <c r="F20" s="4"/>
      <c r="G20" s="4"/>
      <c r="H20" s="4"/>
      <c r="I20" s="4"/>
      <c r="J20" s="4"/>
    </row>
    <row r="21" spans="1:13">
      <c r="A21" s="27"/>
      <c r="B21" s="24"/>
      <c r="C21" s="25"/>
      <c r="E21" s="4"/>
      <c r="F21" s="4"/>
      <c r="G21" s="4"/>
      <c r="H21" s="4"/>
      <c r="I21" s="4"/>
      <c r="J21" s="4"/>
    </row>
    <row r="22" spans="1:13">
      <c r="A22" s="11" t="s">
        <v>13</v>
      </c>
      <c r="B22" s="40">
        <v>-20.05</v>
      </c>
      <c r="C22" s="42">
        <v>11.65</v>
      </c>
      <c r="E22" s="4"/>
      <c r="F22" s="4"/>
      <c r="G22" s="4"/>
      <c r="H22" s="4"/>
      <c r="I22" s="4"/>
      <c r="J22" s="4"/>
    </row>
    <row r="23" spans="1:13">
      <c r="A23" s="37" t="s">
        <v>14</v>
      </c>
      <c r="B23" s="41">
        <v>-20.03</v>
      </c>
      <c r="C23" s="43">
        <v>11.65</v>
      </c>
      <c r="E23" s="4"/>
      <c r="F23" s="4"/>
      <c r="G23" s="4"/>
      <c r="H23" s="4"/>
      <c r="I23" s="4"/>
      <c r="J23" s="4"/>
    </row>
    <row r="24" spans="1:13">
      <c r="A24" s="12"/>
      <c r="B24" s="13"/>
      <c r="C24" s="13"/>
      <c r="E24" s="4"/>
      <c r="F24" s="4"/>
      <c r="G24" s="4"/>
      <c r="H24" s="4"/>
      <c r="I24" s="4"/>
      <c r="J24" s="4"/>
    </row>
    <row r="25" spans="1:13" ht="22.5" customHeight="1">
      <c r="A25" s="54" t="s">
        <v>32</v>
      </c>
      <c r="B25" s="55"/>
      <c r="C25" s="55"/>
      <c r="E25" s="4"/>
      <c r="F25" s="4"/>
      <c r="G25" s="4"/>
      <c r="H25" s="4"/>
      <c r="I25" s="4"/>
      <c r="J25" s="4"/>
    </row>
    <row r="26" spans="1:13">
      <c r="A26" s="16"/>
      <c r="B26" s="5"/>
      <c r="C26" s="5"/>
    </row>
    <row r="27" spans="1:13">
      <c r="A27" s="15"/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>
      <c r="A28" s="14" t="s">
        <v>0</v>
      </c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20.25" customHeight="1">
      <c r="A29" s="45" t="s">
        <v>28</v>
      </c>
      <c r="B29" s="5"/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46"/>
      <c r="B30" s="17"/>
      <c r="C30" s="17"/>
      <c r="E30" s="4"/>
      <c r="F30" s="4"/>
      <c r="G30" s="4"/>
      <c r="H30" s="4"/>
      <c r="I30" s="4"/>
      <c r="J30" s="4"/>
    </row>
    <row r="31" spans="1:13">
      <c r="A31" s="38" t="s">
        <v>1</v>
      </c>
      <c r="B31" s="47">
        <v>2020</v>
      </c>
      <c r="C31" s="48">
        <v>2019</v>
      </c>
      <c r="E31" s="4"/>
      <c r="F31" s="4"/>
      <c r="G31" s="4"/>
      <c r="H31" s="4"/>
      <c r="I31" s="4"/>
      <c r="J31" s="4"/>
    </row>
    <row r="32" spans="1:13">
      <c r="A32" s="11" t="s">
        <v>12</v>
      </c>
      <c r="B32" s="22">
        <v>-89.8</v>
      </c>
      <c r="C32" s="18">
        <v>52.4</v>
      </c>
      <c r="E32" s="4"/>
      <c r="F32" s="4"/>
      <c r="G32" s="4"/>
      <c r="H32" s="4"/>
      <c r="I32" s="4"/>
      <c r="J32" s="4"/>
    </row>
    <row r="33" spans="1:13" s="7" customFormat="1">
      <c r="A33" s="26" t="s">
        <v>15</v>
      </c>
      <c r="B33" s="24">
        <v>10.7</v>
      </c>
      <c r="C33" s="25">
        <v>-2.2999999999999998</v>
      </c>
      <c r="E33" s="8"/>
      <c r="F33" s="8"/>
      <c r="G33" s="8"/>
      <c r="H33" s="8"/>
      <c r="I33" s="8"/>
      <c r="J33" s="8"/>
    </row>
    <row r="34" spans="1:13" s="7" customFormat="1">
      <c r="A34" s="26" t="s">
        <v>16</v>
      </c>
      <c r="B34" s="24">
        <v>-0.7</v>
      </c>
      <c r="C34" s="25">
        <v>1.3</v>
      </c>
      <c r="E34" s="8"/>
      <c r="F34" s="8"/>
      <c r="G34" s="8"/>
      <c r="H34" s="8"/>
      <c r="I34" s="8"/>
      <c r="J34" s="8"/>
    </row>
    <row r="35" spans="1:13" s="9" customFormat="1" ht="12.75" customHeight="1">
      <c r="A35" s="11" t="s">
        <v>21</v>
      </c>
      <c r="B35" s="22">
        <f>SUM(B33:B34)</f>
        <v>10</v>
      </c>
      <c r="C35" s="18">
        <f>SUM(C33:C34)</f>
        <v>-0.99999999999999978</v>
      </c>
      <c r="E35" s="10"/>
      <c r="F35" s="10"/>
      <c r="G35" s="10"/>
      <c r="H35" s="10"/>
      <c r="I35" s="10"/>
      <c r="J35" s="10"/>
    </row>
    <row r="36" spans="1:13" s="7" customFormat="1">
      <c r="A36" s="26" t="s">
        <v>11</v>
      </c>
      <c r="B36" s="24">
        <v>-14.1</v>
      </c>
      <c r="C36" s="25">
        <v>-11.2</v>
      </c>
      <c r="E36" s="8"/>
      <c r="F36" s="8"/>
      <c r="G36" s="8"/>
      <c r="H36" s="8"/>
      <c r="I36" s="8"/>
      <c r="J36" s="8"/>
    </row>
    <row r="37" spans="1:13" s="7" customFormat="1">
      <c r="A37" s="26" t="s">
        <v>22</v>
      </c>
      <c r="B37" s="24">
        <v>0.3</v>
      </c>
      <c r="C37" s="25">
        <v>0.1</v>
      </c>
      <c r="E37" s="8"/>
      <c r="F37" s="8"/>
      <c r="G37" s="8"/>
      <c r="H37" s="8"/>
      <c r="I37" s="8"/>
      <c r="J37" s="8"/>
    </row>
    <row r="38" spans="1:13" s="7" customFormat="1">
      <c r="A38" s="26" t="s">
        <v>17</v>
      </c>
      <c r="B38" s="24">
        <v>0.4</v>
      </c>
      <c r="C38" s="25">
        <v>0.5</v>
      </c>
      <c r="E38" s="8"/>
      <c r="F38" s="8"/>
      <c r="G38" s="8"/>
      <c r="H38" s="8"/>
      <c r="I38" s="8"/>
      <c r="J38" s="8"/>
    </row>
    <row r="39" spans="1:13" s="7" customFormat="1">
      <c r="A39" s="26" t="s">
        <v>18</v>
      </c>
      <c r="B39" s="24">
        <v>-0.1</v>
      </c>
      <c r="C39" s="25">
        <v>-0.1</v>
      </c>
      <c r="E39" s="8"/>
      <c r="F39" s="8"/>
      <c r="G39" s="8"/>
      <c r="H39" s="8"/>
      <c r="I39" s="8"/>
      <c r="J39" s="8"/>
    </row>
    <row r="40" spans="1:13" s="9" customFormat="1">
      <c r="A40" s="11" t="s">
        <v>23</v>
      </c>
      <c r="B40" s="22">
        <f>SUM(B36:B39)</f>
        <v>-13.499999999999998</v>
      </c>
      <c r="C40" s="18">
        <f>SUM(C36:C39)</f>
        <v>-10.7</v>
      </c>
      <c r="E40" s="10"/>
      <c r="F40" s="10"/>
      <c r="G40" s="10"/>
      <c r="H40" s="10"/>
      <c r="I40" s="10"/>
      <c r="J40" s="10"/>
    </row>
    <row r="41" spans="1:13" s="9" customFormat="1">
      <c r="A41" s="50" t="s">
        <v>9</v>
      </c>
      <c r="B41" s="51">
        <f>SUM(B35,B40)</f>
        <v>-3.4999999999999982</v>
      </c>
      <c r="C41" s="52">
        <f>SUM(C35,C40)</f>
        <v>-11.7</v>
      </c>
      <c r="E41" s="10"/>
      <c r="F41" s="10"/>
      <c r="G41" s="10"/>
      <c r="H41" s="10"/>
      <c r="I41" s="10"/>
      <c r="J41" s="10"/>
    </row>
    <row r="42" spans="1:13" s="9" customFormat="1">
      <c r="A42" s="34" t="s">
        <v>10</v>
      </c>
      <c r="B42" s="35">
        <f>B32+B41</f>
        <v>-93.3</v>
      </c>
      <c r="C42" s="36">
        <f>C32+C41</f>
        <v>40.700000000000003</v>
      </c>
      <c r="E42" s="10"/>
      <c r="F42" s="10"/>
      <c r="G42" s="10"/>
      <c r="H42" s="10"/>
      <c r="I42" s="10"/>
      <c r="J42" s="10"/>
    </row>
    <row r="43" spans="1:13" s="7" customFormat="1">
      <c r="A43" s="53" t="s">
        <v>6</v>
      </c>
      <c r="B43" s="32">
        <v>-93.2</v>
      </c>
      <c r="C43" s="33">
        <v>40.700000000000003</v>
      </c>
      <c r="E43" s="8"/>
      <c r="F43" s="8"/>
      <c r="G43" s="8"/>
      <c r="H43" s="8"/>
      <c r="I43" s="8"/>
      <c r="J43" s="8"/>
    </row>
    <row r="44" spans="1:13" s="7" customFormat="1">
      <c r="A44" s="27" t="s">
        <v>7</v>
      </c>
      <c r="B44" s="24">
        <v>-0.1</v>
      </c>
      <c r="C44" s="49">
        <v>0</v>
      </c>
      <c r="E44" s="8"/>
      <c r="F44" s="8"/>
      <c r="G44" s="8"/>
      <c r="H44" s="8"/>
      <c r="I44" s="8"/>
      <c r="J44" s="8"/>
    </row>
    <row r="45" spans="1:13">
      <c r="A45" s="6"/>
      <c r="B45" s="19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</row>
  </sheetData>
  <mergeCells count="1">
    <mergeCell ref="A25:C25"/>
  </mergeCells>
  <phoneticPr fontId="2" type="noConversion"/>
  <pageMargins left="0.59055118110236227" right="0.39370078740157483" top="0.98425196850393704" bottom="0.98425196850393704" header="0.51181102362204722" footer="0.51181102362204722"/>
  <pageSetup paperSize="9" scale="87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income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Michael Ammann</cp:lastModifiedBy>
  <cp:lastPrinted>2018-03-09T15:23:46Z</cp:lastPrinted>
  <dcterms:created xsi:type="dcterms:W3CDTF">2011-03-18T13:56:37Z</dcterms:created>
  <dcterms:modified xsi:type="dcterms:W3CDTF">2021-03-02T16:22:10Z</dcterms:modified>
</cp:coreProperties>
</file>