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6555"/>
  </bookViews>
  <sheets>
    <sheet name="Review 2015 to 2019" sheetId="4" r:id="rId1"/>
  </sheets>
  <definedNames>
    <definedName name="_xlnm.Print_Area" localSheetId="0">'Review 2015 to 2019'!$A$1:$I$53</definedName>
  </definedNames>
  <calcPr calcId="145621"/>
</workbook>
</file>

<file path=xl/calcChain.xml><?xml version="1.0" encoding="utf-8"?>
<calcChain xmlns="http://schemas.openxmlformats.org/spreadsheetml/2006/main">
  <c r="C45" i="4" l="1"/>
  <c r="C20" i="4"/>
  <c r="C18" i="4"/>
  <c r="C16" i="4"/>
</calcChain>
</file>

<file path=xl/sharedStrings.xml><?xml version="1.0" encoding="utf-8"?>
<sst xmlns="http://schemas.openxmlformats.org/spreadsheetml/2006/main" count="73" uniqueCount="45">
  <si>
    <t xml:space="preserve"> </t>
  </si>
  <si>
    <t>Consolidated income statement</t>
  </si>
  <si>
    <t>Sales</t>
  </si>
  <si>
    <t>CHF million</t>
  </si>
  <si>
    <t>- Africa</t>
  </si>
  <si>
    <t>depreciation and amortization (EBITDA)</t>
  </si>
  <si>
    <t>Non-current assets</t>
  </si>
  <si>
    <t>Current assets</t>
  </si>
  <si>
    <t>Non-current liabilities</t>
  </si>
  <si>
    <t>Current liabilities</t>
  </si>
  <si>
    <t>Total assets</t>
  </si>
  <si>
    <t>Shareholders' equity in % of total assets</t>
  </si>
  <si>
    <t>Net liquidity</t>
  </si>
  <si>
    <t>- in % of sales</t>
  </si>
  <si>
    <t>- Europe</t>
  </si>
  <si>
    <t>Operating result before interest and taxes (EBIT)</t>
  </si>
  <si>
    <t>Return on net assets (RONA) in %</t>
  </si>
  <si>
    <t>Net profit</t>
  </si>
  <si>
    <t>Equity attributable to non-controlling interests</t>
  </si>
  <si>
    <t>- China</t>
  </si>
  <si>
    <t>- India</t>
  </si>
  <si>
    <t>- Turkey</t>
  </si>
  <si>
    <t>- Asia without China/India/Turkey</t>
  </si>
  <si>
    <t>Cash and cash equivalents</t>
  </si>
  <si>
    <t>Marketable securities and time deposits</t>
  </si>
  <si>
    <t>Current financial debt</t>
  </si>
  <si>
    <t>Non-current financial debt</t>
  </si>
  <si>
    <t>Consolidated balance sheet at December 31</t>
  </si>
  <si>
    <t>- North and South America</t>
  </si>
  <si>
    <t>REVIEW 2015 TO 2019</t>
  </si>
  <si>
    <t>Operating result before interest, taxes,</t>
  </si>
  <si>
    <t>Consolidated cash flow statement</t>
  </si>
  <si>
    <t>Cash flow from operating activities</t>
  </si>
  <si>
    <t>Cash flow from financing activities</t>
  </si>
  <si>
    <t>Equity attributable to shareholders of Rieter Holding Ltd.</t>
  </si>
  <si>
    <r>
      <t>Cash flow from investing activities</t>
    </r>
    <r>
      <rPr>
        <vertAlign val="superscript"/>
        <sz val="10"/>
        <rFont val="Arial"/>
        <family val="2"/>
      </rPr>
      <t>6</t>
    </r>
  </si>
  <si>
    <r>
      <t>Free cash flow</t>
    </r>
    <r>
      <rPr>
        <vertAlign val="superscript"/>
        <sz val="10"/>
        <rFont val="Arial"/>
        <family val="2"/>
      </rPr>
      <t>6</t>
    </r>
  </si>
  <si>
    <r>
      <t>Number of employees at December 31</t>
    </r>
    <r>
      <rPr>
        <b/>
        <vertAlign val="superscript"/>
        <sz val="10"/>
        <rFont val="Arial"/>
        <family val="2"/>
      </rPr>
      <t>7</t>
    </r>
  </si>
  <si>
    <t>1. Including the gain on disposal of land and buildings in Ingolstadt (Germany) amounting to CHF 94.5 million.</t>
  </si>
  <si>
    <t>3. Including restructuring costs amounting to CHF 29.9 million.</t>
  </si>
  <si>
    <t>4. Including restructuring costs amounting to CHF 29.9 million and impairment losses related to restructurings amounting to CHF 6.1 million.</t>
  </si>
  <si>
    <t>6. Excluding acquisitions and divestments of business.</t>
  </si>
  <si>
    <t>7. Excluding apprentices and temporary employees.</t>
  </si>
  <si>
    <t>2. Including the gain on disposal of land and buildings in Ingolstadt (Germany) amounting to CHF 94.5 million, directly related interest income amounting to CHF 1.3
    million and a negative tax impact of CHF 28.6 million.</t>
  </si>
  <si>
    <t>5. Including restructuring costs amounting to CHF 29.9 million, impairment losses related to restructurings amounting to CHF 6.1 million and a positive tax impact of
    CHF 7.5 million.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</si>
</sst>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\ ##0.0"/>
    <numFmt numFmtId="167" formatCode="#\ ##0"/>
  </numFmts>
  <fonts count="18">
    <font>
      <sz val="10"/>
      <name val="Arial"/>
    </font>
    <font>
      <sz val="12"/>
      <name val="Arial MT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8"/>
      <name val="Arial MT"/>
    </font>
    <font>
      <vertAlign val="superscript"/>
      <sz val="10"/>
      <name val="Arial"/>
      <family val="2"/>
    </font>
    <font>
      <sz val="10"/>
      <name val="Arial MT"/>
    </font>
    <font>
      <b/>
      <sz val="10"/>
      <color rgb="FF69BBFF"/>
      <name val="Arial"/>
      <family val="2"/>
    </font>
    <font>
      <sz val="10"/>
      <color rgb="FF69BBFF"/>
      <name val="Arial"/>
      <family val="2"/>
    </font>
    <font>
      <sz val="8"/>
      <color rgb="FF69BBFF"/>
      <name val="Arial"/>
      <family val="2"/>
    </font>
    <font>
      <sz val="10"/>
      <color rgb="FF69BBFF"/>
      <name val="Arial MT"/>
    </font>
    <font>
      <b/>
      <sz val="16"/>
      <color rgb="FF69BBFF"/>
      <name val="Arial"/>
      <family val="2"/>
    </font>
    <font>
      <sz val="12"/>
      <color rgb="FF69BBFF"/>
      <name val="Arial"/>
      <family val="2"/>
    </font>
    <font>
      <vertAlign val="superscript"/>
      <sz val="10"/>
      <color rgb="FF69BBFF"/>
      <name val="Arial"/>
      <family val="2"/>
    </font>
    <font>
      <sz val="12"/>
      <color rgb="FF69BBFF"/>
      <name val="Arial M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/>
    <xf numFmtId="0" fontId="1" fillId="0" borderId="0" xfId="1"/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0" fontId="1" fillId="0" borderId="0" xfId="1" applyBorder="1"/>
    <xf numFmtId="0" fontId="4" fillId="0" borderId="1" xfId="1" applyFont="1" applyBorder="1" applyAlignment="1">
      <alignment horizontal="left"/>
    </xf>
    <xf numFmtId="165" fontId="4" fillId="0" borderId="0" xfId="1" applyNumberFormat="1" applyFont="1" applyFill="1" applyBorder="1" applyAlignment="1">
      <alignment horizontal="right"/>
    </xf>
    <xf numFmtId="0" fontId="1" fillId="0" borderId="0" xfId="1" applyAlignment="1">
      <alignment horizontal="right"/>
    </xf>
    <xf numFmtId="0" fontId="1" fillId="0" borderId="0" xfId="1" applyFill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49" fontId="5" fillId="0" borderId="0" xfId="1" applyNumberFormat="1" applyFont="1" applyAlignment="1">
      <alignment horizontal="left"/>
    </xf>
    <xf numFmtId="0" fontId="4" fillId="0" borderId="2" xfId="1" applyFont="1" applyFill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166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1" fillId="0" borderId="0" xfId="1" applyFill="1" applyAlignment="1">
      <alignment horizontal="left"/>
    </xf>
    <xf numFmtId="49" fontId="5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left"/>
    </xf>
    <xf numFmtId="166" fontId="11" fillId="0" borderId="1" xfId="0" applyNumberFormat="1" applyFont="1" applyFill="1" applyBorder="1" applyAlignment="1">
      <alignment horizontal="right"/>
    </xf>
    <xf numFmtId="0" fontId="14" fillId="0" borderId="0" xfId="1" applyFont="1"/>
    <xf numFmtId="0" fontId="15" fillId="0" borderId="0" xfId="1" applyFont="1" applyFill="1" applyAlignment="1">
      <alignment horizontal="left"/>
    </xf>
    <xf numFmtId="0" fontId="15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49" fontId="12" fillId="0" borderId="0" xfId="1" applyNumberFormat="1" applyFont="1" applyAlignment="1">
      <alignment horizontal="left"/>
    </xf>
    <xf numFmtId="0" fontId="17" fillId="0" borderId="0" xfId="1" applyFont="1" applyFill="1" applyAlignment="1">
      <alignment horizontal="left"/>
    </xf>
    <xf numFmtId="0" fontId="2" fillId="0" borderId="1" xfId="1" applyFont="1" applyBorder="1"/>
    <xf numFmtId="0" fontId="10" fillId="0" borderId="1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left"/>
    </xf>
    <xf numFmtId="0" fontId="3" fillId="0" borderId="1" xfId="1" quotePrefix="1" applyNumberFormat="1" applyFont="1" applyFill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10" fillId="0" borderId="3" xfId="1" applyFont="1" applyFill="1" applyBorder="1" applyAlignment="1">
      <alignment horizontal="right"/>
    </xf>
    <xf numFmtId="0" fontId="10" fillId="0" borderId="3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right"/>
    </xf>
    <xf numFmtId="0" fontId="3" fillId="0" borderId="3" xfId="1" applyFont="1" applyFill="1" applyBorder="1" applyAlignment="1">
      <alignment horizontal="left"/>
    </xf>
    <xf numFmtId="0" fontId="3" fillId="0" borderId="3" xfId="1" quotePrefix="1" applyNumberFormat="1" applyFont="1" applyFill="1" applyBorder="1" applyAlignment="1">
      <alignment horizontal="right"/>
    </xf>
    <xf numFmtId="0" fontId="4" fillId="0" borderId="3" xfId="1" applyFont="1" applyBorder="1" applyAlignment="1">
      <alignment horizontal="left"/>
    </xf>
    <xf numFmtId="166" fontId="11" fillId="0" borderId="3" xfId="0" applyNumberFormat="1" applyFont="1" applyFill="1" applyBorder="1" applyAlignment="1">
      <alignment horizontal="right"/>
    </xf>
    <xf numFmtId="166" fontId="11" fillId="0" borderId="3" xfId="0" applyNumberFormat="1" applyFont="1" applyFill="1" applyBorder="1" applyAlignment="1">
      <alignment horizontal="left"/>
    </xf>
    <xf numFmtId="166" fontId="4" fillId="0" borderId="3" xfId="0" applyNumberFormat="1" applyFont="1" applyFill="1" applyBorder="1" applyAlignment="1">
      <alignment horizontal="right"/>
    </xf>
    <xf numFmtId="166" fontId="4" fillId="0" borderId="3" xfId="1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3" fontId="11" fillId="0" borderId="3" xfId="0" applyNumberFormat="1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horizontal="right"/>
    </xf>
    <xf numFmtId="0" fontId="4" fillId="0" borderId="3" xfId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left"/>
    </xf>
    <xf numFmtId="0" fontId="4" fillId="0" borderId="3" xfId="1" quotePrefix="1" applyFont="1" applyBorder="1" applyAlignment="1">
      <alignment horizontal="left"/>
    </xf>
    <xf numFmtId="1" fontId="16" fillId="0" borderId="3" xfId="0" applyNumberFormat="1" applyFont="1" applyFill="1" applyBorder="1" applyAlignment="1">
      <alignment horizontal="left"/>
    </xf>
    <xf numFmtId="1" fontId="8" fillId="0" borderId="3" xfId="0" applyNumberFormat="1" applyFont="1" applyFill="1" applyBorder="1" applyAlignment="1">
      <alignment horizontal="left"/>
    </xf>
    <xf numFmtId="166" fontId="4" fillId="0" borderId="3" xfId="1" quotePrefix="1" applyNumberFormat="1" applyFont="1" applyFill="1" applyBorder="1" applyAlignment="1">
      <alignment horizontal="right"/>
    </xf>
    <xf numFmtId="0" fontId="4" fillId="0" borderId="3" xfId="1" applyFont="1" applyBorder="1"/>
    <xf numFmtId="0" fontId="1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167" fontId="10" fillId="0" borderId="3" xfId="0" applyNumberFormat="1" applyFont="1" applyFill="1" applyBorder="1" applyAlignment="1">
      <alignment horizontal="right"/>
    </xf>
    <xf numFmtId="167" fontId="10" fillId="0" borderId="3" xfId="0" applyNumberFormat="1" applyFont="1" applyFill="1" applyBorder="1" applyAlignment="1">
      <alignment horizontal="left"/>
    </xf>
    <xf numFmtId="167" fontId="3" fillId="0" borderId="3" xfId="0" applyNumberFormat="1" applyFont="1" applyFill="1" applyBorder="1" applyAlignment="1">
      <alignment horizontal="right"/>
    </xf>
    <xf numFmtId="167" fontId="3" fillId="0" borderId="3" xfId="1" applyNumberFormat="1" applyFont="1" applyFill="1" applyBorder="1" applyAlignment="1">
      <alignment horizontal="right"/>
    </xf>
    <xf numFmtId="167" fontId="3" fillId="0" borderId="3" xfId="0" applyNumberFormat="1" applyFont="1" applyFill="1" applyBorder="1" applyAlignment="1">
      <alignment horizontal="left"/>
    </xf>
    <xf numFmtId="49" fontId="5" fillId="0" borderId="3" xfId="1" applyNumberFormat="1" applyFont="1" applyBorder="1" applyAlignment="1">
      <alignment horizontal="left"/>
    </xf>
    <xf numFmtId="0" fontId="11" fillId="0" borderId="3" xfId="1" applyFont="1" applyFill="1" applyBorder="1" applyAlignment="1">
      <alignment horizontal="right"/>
    </xf>
    <xf numFmtId="0" fontId="11" fillId="0" borderId="3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65" fontId="13" fillId="0" borderId="3" xfId="2" applyNumberFormat="1" applyFont="1" applyFill="1" applyBorder="1" applyAlignment="1">
      <alignment horizontal="right"/>
    </xf>
    <xf numFmtId="165" fontId="13" fillId="0" borderId="3" xfId="2" applyNumberFormat="1" applyFont="1" applyFill="1" applyBorder="1" applyAlignment="1">
      <alignment horizontal="left"/>
    </xf>
    <xf numFmtId="165" fontId="9" fillId="0" borderId="3" xfId="2" applyNumberFormat="1" applyFont="1" applyFill="1" applyBorder="1" applyAlignment="1">
      <alignment horizontal="right"/>
    </xf>
    <xf numFmtId="165" fontId="9" fillId="0" borderId="3" xfId="2" applyNumberFormat="1" applyFont="1" applyFill="1" applyBorder="1" applyAlignment="1">
      <alignment horizontal="left"/>
    </xf>
    <xf numFmtId="166" fontId="10" fillId="0" borderId="3" xfId="0" applyNumberFormat="1" applyFont="1" applyFill="1" applyBorder="1" applyAlignment="1">
      <alignment horizontal="right"/>
    </xf>
    <xf numFmtId="166" fontId="10" fillId="0" borderId="3" xfId="0" applyNumberFormat="1" applyFont="1" applyFill="1" applyBorder="1" applyAlignment="1">
      <alignment horizontal="left"/>
    </xf>
    <xf numFmtId="166" fontId="3" fillId="0" borderId="3" xfId="0" applyNumberFormat="1" applyFont="1" applyFill="1" applyBorder="1" applyAlignment="1">
      <alignment horizontal="right"/>
    </xf>
    <xf numFmtId="166" fontId="3" fillId="0" borderId="3" xfId="1" applyNumberFormat="1" applyFont="1" applyFill="1" applyBorder="1" applyAlignment="1">
      <alignment horizontal="right"/>
    </xf>
    <xf numFmtId="166" fontId="3" fillId="0" borderId="3" xfId="0" applyNumberFormat="1" applyFont="1" applyFill="1" applyBorder="1" applyAlignment="1">
      <alignment horizontal="left"/>
    </xf>
    <xf numFmtId="0" fontId="4" fillId="0" borderId="2" xfId="1" applyFont="1" applyBorder="1" applyAlignment="1">
      <alignment horizontal="left"/>
    </xf>
    <xf numFmtId="0" fontId="12" fillId="0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1" fontId="16" fillId="0" borderId="1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/>
    </xf>
    <xf numFmtId="49" fontId="5" fillId="0" borderId="0" xfId="1" applyNumberFormat="1" applyFont="1" applyAlignment="1">
      <alignment horizontal="left" wrapText="1"/>
    </xf>
  </cellXfs>
  <cellStyles count="3">
    <cellStyle name="Normal_GB 2007 Rieter Holding gesamt" xfId="1"/>
    <cellStyle name="Standard" xfId="0" builtinId="0"/>
    <cellStyle name="Standard_GB 2007 Rieter Konzern dt V0" xfId="2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104776</xdr:rowOff>
    </xdr:from>
    <xdr:to>
      <xdr:col>8</xdr:col>
      <xdr:colOff>674775</xdr:colOff>
      <xdr:row>1</xdr:row>
      <xdr:rowOff>195312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104776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tabSelected="1" zoomScaleNormal="100" workbookViewId="0">
      <selection activeCell="C2" sqref="C2"/>
    </sheetView>
  </sheetViews>
  <sheetFormatPr baseColWidth="10" defaultColWidth="14.85546875" defaultRowHeight="15"/>
  <cols>
    <col min="1" max="1" width="47.7109375" style="3" customWidth="1"/>
    <col min="2" max="2" width="8.7109375" style="21" customWidth="1"/>
    <col min="3" max="3" width="10.7109375" style="9" customWidth="1"/>
    <col min="4" max="4" width="1.5703125" style="36" customWidth="1"/>
    <col min="5" max="5" width="9.85546875" style="10" customWidth="1"/>
    <col min="6" max="6" width="10.7109375" style="10" customWidth="1"/>
    <col min="7" max="7" width="1.5703125" style="27" customWidth="1"/>
    <col min="8" max="8" width="9.85546875" style="10" customWidth="1"/>
    <col min="9" max="9" width="10.7109375" style="3" customWidth="1"/>
    <col min="10" max="16384" width="14.85546875" style="3"/>
  </cols>
  <sheetData>
    <row r="1" spans="1:9" ht="20.25" customHeight="1">
      <c r="A1" s="16"/>
      <c r="B1" s="18"/>
      <c r="C1" s="1"/>
      <c r="D1" s="32"/>
      <c r="E1" s="11"/>
      <c r="F1" s="11"/>
      <c r="G1" s="24"/>
      <c r="H1" s="11"/>
      <c r="I1" s="2"/>
    </row>
    <row r="2" spans="1:9" ht="20.25">
      <c r="A2" s="31" t="s">
        <v>29</v>
      </c>
      <c r="B2" s="18"/>
      <c r="C2" s="1"/>
      <c r="D2" s="32"/>
      <c r="E2" s="11"/>
      <c r="F2" s="11"/>
      <c r="G2" s="24"/>
      <c r="H2" s="11"/>
      <c r="I2" s="2"/>
    </row>
    <row r="3" spans="1:9">
      <c r="A3" s="4"/>
      <c r="B3" s="19"/>
      <c r="C3" s="5"/>
      <c r="D3" s="33"/>
      <c r="E3" s="12"/>
      <c r="F3" s="12"/>
      <c r="G3" s="25"/>
      <c r="H3" s="12"/>
      <c r="I3" s="2"/>
    </row>
    <row r="4" spans="1:9">
      <c r="A4" s="37"/>
      <c r="B4" s="17"/>
      <c r="C4" s="38">
        <v>2019</v>
      </c>
      <c r="D4" s="39"/>
      <c r="E4" s="40">
        <v>2018</v>
      </c>
      <c r="F4" s="40">
        <v>2017</v>
      </c>
      <c r="G4" s="41"/>
      <c r="H4" s="40">
        <v>2016</v>
      </c>
      <c r="I4" s="42">
        <v>2015</v>
      </c>
    </row>
    <row r="5" spans="1:9">
      <c r="A5" s="43" t="s">
        <v>1</v>
      </c>
      <c r="B5" s="44"/>
      <c r="C5" s="45"/>
      <c r="D5" s="46"/>
      <c r="E5" s="47"/>
      <c r="F5" s="47"/>
      <c r="G5" s="48"/>
      <c r="H5" s="47"/>
      <c r="I5" s="49"/>
    </row>
    <row r="6" spans="1:9">
      <c r="A6" s="50" t="s">
        <v>2</v>
      </c>
      <c r="B6" s="44" t="s">
        <v>3</v>
      </c>
      <c r="C6" s="51">
        <v>760</v>
      </c>
      <c r="D6" s="52"/>
      <c r="E6" s="53">
        <v>1075.2</v>
      </c>
      <c r="F6" s="54">
        <v>965.6</v>
      </c>
      <c r="G6" s="55"/>
      <c r="H6" s="54">
        <v>945</v>
      </c>
      <c r="I6" s="54">
        <v>1036.8</v>
      </c>
    </row>
    <row r="7" spans="1:9">
      <c r="A7" s="56" t="s">
        <v>22</v>
      </c>
      <c r="B7" s="44" t="s">
        <v>3</v>
      </c>
      <c r="C7" s="57">
        <v>293</v>
      </c>
      <c r="D7" s="58"/>
      <c r="E7" s="59">
        <v>434</v>
      </c>
      <c r="F7" s="60">
        <v>319</v>
      </c>
      <c r="G7" s="61"/>
      <c r="H7" s="60">
        <v>286</v>
      </c>
      <c r="I7" s="60">
        <v>324</v>
      </c>
    </row>
    <row r="8" spans="1:9">
      <c r="A8" s="56" t="s">
        <v>19</v>
      </c>
      <c r="B8" s="44" t="s">
        <v>3</v>
      </c>
      <c r="C8" s="57">
        <v>137</v>
      </c>
      <c r="D8" s="58"/>
      <c r="E8" s="59">
        <v>149</v>
      </c>
      <c r="F8" s="60">
        <v>184</v>
      </c>
      <c r="G8" s="61"/>
      <c r="H8" s="60">
        <v>187</v>
      </c>
      <c r="I8" s="60">
        <v>140</v>
      </c>
    </row>
    <row r="9" spans="1:9">
      <c r="A9" s="56" t="s">
        <v>20</v>
      </c>
      <c r="B9" s="44" t="s">
        <v>3</v>
      </c>
      <c r="C9" s="57">
        <v>100</v>
      </c>
      <c r="D9" s="58"/>
      <c r="E9" s="59">
        <v>146</v>
      </c>
      <c r="F9" s="60">
        <v>174</v>
      </c>
      <c r="G9" s="61"/>
      <c r="H9" s="60">
        <v>182</v>
      </c>
      <c r="I9" s="60">
        <v>142</v>
      </c>
    </row>
    <row r="10" spans="1:9">
      <c r="A10" s="56" t="s">
        <v>21</v>
      </c>
      <c r="B10" s="44" t="s">
        <v>3</v>
      </c>
      <c r="C10" s="57">
        <v>67</v>
      </c>
      <c r="D10" s="58"/>
      <c r="E10" s="59">
        <v>155</v>
      </c>
      <c r="F10" s="60">
        <v>100</v>
      </c>
      <c r="G10" s="61"/>
      <c r="H10" s="60">
        <v>119</v>
      </c>
      <c r="I10" s="60">
        <v>144</v>
      </c>
    </row>
    <row r="11" spans="1:9">
      <c r="A11" s="62" t="s">
        <v>28</v>
      </c>
      <c r="B11" s="44" t="s">
        <v>3</v>
      </c>
      <c r="C11" s="57">
        <v>106</v>
      </c>
      <c r="D11" s="58"/>
      <c r="E11" s="59">
        <v>109</v>
      </c>
      <c r="F11" s="60">
        <v>115</v>
      </c>
      <c r="G11" s="61"/>
      <c r="H11" s="60">
        <v>87</v>
      </c>
      <c r="I11" s="60">
        <v>200</v>
      </c>
    </row>
    <row r="12" spans="1:9">
      <c r="A12" s="62" t="s">
        <v>14</v>
      </c>
      <c r="B12" s="44" t="s">
        <v>3</v>
      </c>
      <c r="C12" s="57">
        <v>41</v>
      </c>
      <c r="D12" s="58"/>
      <c r="E12" s="59">
        <v>47</v>
      </c>
      <c r="F12" s="60">
        <v>46</v>
      </c>
      <c r="G12" s="61"/>
      <c r="H12" s="60">
        <v>41</v>
      </c>
      <c r="I12" s="60">
        <v>60</v>
      </c>
    </row>
    <row r="13" spans="1:9">
      <c r="A13" s="62" t="s">
        <v>4</v>
      </c>
      <c r="B13" s="44" t="s">
        <v>3</v>
      </c>
      <c r="C13" s="57">
        <v>16</v>
      </c>
      <c r="D13" s="58"/>
      <c r="E13" s="59">
        <v>36</v>
      </c>
      <c r="F13" s="60">
        <v>28</v>
      </c>
      <c r="G13" s="61"/>
      <c r="H13" s="60">
        <v>43</v>
      </c>
      <c r="I13" s="60">
        <v>27</v>
      </c>
    </row>
    <row r="14" spans="1:9">
      <c r="A14" s="93" t="s">
        <v>30</v>
      </c>
      <c r="B14" s="20"/>
      <c r="C14" s="94"/>
      <c r="D14" s="95"/>
      <c r="E14" s="96"/>
      <c r="F14" s="15"/>
      <c r="G14" s="97"/>
      <c r="H14" s="15"/>
      <c r="I14" s="15"/>
    </row>
    <row r="15" spans="1:9">
      <c r="A15" s="7" t="s">
        <v>5</v>
      </c>
      <c r="B15" s="17" t="s">
        <v>3</v>
      </c>
      <c r="C15" s="30">
        <v>123.1</v>
      </c>
      <c r="D15" s="98">
        <v>1</v>
      </c>
      <c r="E15" s="23">
        <v>84.1</v>
      </c>
      <c r="F15" s="22">
        <v>64.7</v>
      </c>
      <c r="G15" s="99">
        <v>3</v>
      </c>
      <c r="H15" s="22">
        <v>95.8</v>
      </c>
      <c r="I15" s="22">
        <v>115.9</v>
      </c>
    </row>
    <row r="16" spans="1:9">
      <c r="A16" s="62" t="s">
        <v>13</v>
      </c>
      <c r="B16" s="44"/>
      <c r="C16" s="51">
        <f>C15/C6*100</f>
        <v>16.19736842105263</v>
      </c>
      <c r="D16" s="63"/>
      <c r="E16" s="53">
        <v>7.8218005952380949</v>
      </c>
      <c r="F16" s="54">
        <v>6.7</v>
      </c>
      <c r="G16" s="64"/>
      <c r="H16" s="54">
        <v>10.137566137566138</v>
      </c>
      <c r="I16" s="54">
        <v>11.178626543209877</v>
      </c>
    </row>
    <row r="17" spans="1:9">
      <c r="A17" s="50" t="s">
        <v>15</v>
      </c>
      <c r="B17" s="44" t="s">
        <v>3</v>
      </c>
      <c r="C17" s="51">
        <v>84.9</v>
      </c>
      <c r="D17" s="63">
        <v>1</v>
      </c>
      <c r="E17" s="53">
        <v>43.2</v>
      </c>
      <c r="F17" s="54">
        <v>15.8</v>
      </c>
      <c r="G17" s="64">
        <v>4</v>
      </c>
      <c r="H17" s="54">
        <v>56.5</v>
      </c>
      <c r="I17" s="54">
        <v>73.099999999999994</v>
      </c>
    </row>
    <row r="18" spans="1:9">
      <c r="A18" s="62" t="s">
        <v>13</v>
      </c>
      <c r="B18" s="44"/>
      <c r="C18" s="51">
        <f>C17/C6*100</f>
        <v>11.171052631578949</v>
      </c>
      <c r="D18" s="63"/>
      <c r="E18" s="53">
        <v>4.0178571428571432</v>
      </c>
      <c r="F18" s="54">
        <v>1.6</v>
      </c>
      <c r="G18" s="64"/>
      <c r="H18" s="54">
        <v>5.9788359788359786</v>
      </c>
      <c r="I18" s="54">
        <v>7</v>
      </c>
    </row>
    <row r="19" spans="1:9">
      <c r="A19" s="50" t="s">
        <v>17</v>
      </c>
      <c r="B19" s="44" t="s">
        <v>3</v>
      </c>
      <c r="C19" s="51">
        <v>52.4</v>
      </c>
      <c r="D19" s="63">
        <v>2</v>
      </c>
      <c r="E19" s="53">
        <v>32</v>
      </c>
      <c r="F19" s="54">
        <v>13.3</v>
      </c>
      <c r="G19" s="64">
        <v>5</v>
      </c>
      <c r="H19" s="54">
        <v>42.7</v>
      </c>
      <c r="I19" s="54">
        <v>49.8</v>
      </c>
    </row>
    <row r="20" spans="1:9">
      <c r="A20" s="62" t="s">
        <v>13</v>
      </c>
      <c r="B20" s="44"/>
      <c r="C20" s="51">
        <f>C19/C6*100</f>
        <v>6.8947368421052628</v>
      </c>
      <c r="D20" s="52"/>
      <c r="E20" s="53">
        <v>2.9761904761904758</v>
      </c>
      <c r="F20" s="54">
        <v>1.4</v>
      </c>
      <c r="G20" s="55"/>
      <c r="H20" s="54">
        <v>4.518518518518519</v>
      </c>
      <c r="I20" s="54">
        <v>4.8032407407407405</v>
      </c>
    </row>
    <row r="21" spans="1:9">
      <c r="A21" s="62" t="s">
        <v>16</v>
      </c>
      <c r="B21" s="44"/>
      <c r="C21" s="51">
        <v>10</v>
      </c>
      <c r="D21" s="52"/>
      <c r="E21" s="53">
        <v>6.6</v>
      </c>
      <c r="F21" s="65">
        <v>3</v>
      </c>
      <c r="G21" s="55"/>
      <c r="H21" s="65">
        <v>8.5</v>
      </c>
      <c r="I21" s="65">
        <v>9.5</v>
      </c>
    </row>
    <row r="22" spans="1:9" s="6" customFormat="1">
      <c r="A22" s="66"/>
      <c r="B22" s="44"/>
      <c r="C22" s="67"/>
      <c r="D22" s="68"/>
      <c r="E22" s="69"/>
      <c r="F22" s="70"/>
      <c r="G22" s="71"/>
      <c r="H22" s="70"/>
      <c r="I22" s="70"/>
    </row>
    <row r="23" spans="1:9">
      <c r="A23" s="43" t="s">
        <v>31</v>
      </c>
      <c r="B23" s="44"/>
      <c r="C23" s="67"/>
      <c r="D23" s="68"/>
      <c r="E23" s="69"/>
      <c r="F23" s="70"/>
      <c r="G23" s="71"/>
      <c r="H23" s="70"/>
      <c r="I23" s="70"/>
    </row>
    <row r="24" spans="1:9">
      <c r="A24" s="50" t="s">
        <v>32</v>
      </c>
      <c r="B24" s="44" t="s">
        <v>3</v>
      </c>
      <c r="C24" s="51">
        <v>-45.7</v>
      </c>
      <c r="D24" s="52"/>
      <c r="E24" s="53">
        <v>78.400000000000006</v>
      </c>
      <c r="F24" s="54">
        <v>20.6</v>
      </c>
      <c r="G24" s="55"/>
      <c r="H24" s="54">
        <v>102.2</v>
      </c>
      <c r="I24" s="54">
        <v>89</v>
      </c>
    </row>
    <row r="25" spans="1:9">
      <c r="A25" s="50" t="s">
        <v>35</v>
      </c>
      <c r="B25" s="44" t="s">
        <v>3</v>
      </c>
      <c r="C25" s="51">
        <v>88</v>
      </c>
      <c r="D25" s="52"/>
      <c r="E25" s="53">
        <v>-14.8</v>
      </c>
      <c r="F25" s="54">
        <v>-21.7</v>
      </c>
      <c r="G25" s="55"/>
      <c r="H25" s="54">
        <v>-25.9</v>
      </c>
      <c r="I25" s="54">
        <v>-7</v>
      </c>
    </row>
    <row r="26" spans="1:9" s="6" customFormat="1">
      <c r="A26" s="50" t="s">
        <v>33</v>
      </c>
      <c r="B26" s="44" t="s">
        <v>3</v>
      </c>
      <c r="C26" s="51">
        <v>-9.8000000000000007</v>
      </c>
      <c r="D26" s="52"/>
      <c r="E26" s="53">
        <v>-36.299999999999997</v>
      </c>
      <c r="F26" s="54">
        <v>-19.399999999999999</v>
      </c>
      <c r="G26" s="55"/>
      <c r="H26" s="54">
        <v>-34.4</v>
      </c>
      <c r="I26" s="54">
        <v>-84.8</v>
      </c>
    </row>
    <row r="27" spans="1:9" s="6" customFormat="1">
      <c r="A27" s="72" t="s">
        <v>36</v>
      </c>
      <c r="B27" s="73" t="s">
        <v>3</v>
      </c>
      <c r="C27" s="51">
        <v>42.3</v>
      </c>
      <c r="D27" s="52"/>
      <c r="E27" s="53">
        <v>63.6</v>
      </c>
      <c r="F27" s="54">
        <v>-1.1000000000000001</v>
      </c>
      <c r="G27" s="55"/>
      <c r="H27" s="54">
        <v>76.3</v>
      </c>
      <c r="I27" s="54">
        <v>65</v>
      </c>
    </row>
    <row r="28" spans="1:9" s="6" customFormat="1">
      <c r="A28" s="50"/>
      <c r="B28" s="44"/>
      <c r="C28" s="67"/>
      <c r="D28" s="68"/>
      <c r="E28" s="69"/>
      <c r="F28" s="60"/>
      <c r="G28" s="71"/>
      <c r="H28" s="60"/>
      <c r="I28" s="60"/>
    </row>
    <row r="29" spans="1:9">
      <c r="A29" s="43" t="s">
        <v>37</v>
      </c>
      <c r="B29" s="44"/>
      <c r="C29" s="74">
        <v>4591</v>
      </c>
      <c r="D29" s="75"/>
      <c r="E29" s="76">
        <v>5134</v>
      </c>
      <c r="F29" s="77">
        <v>5246</v>
      </c>
      <c r="G29" s="78"/>
      <c r="H29" s="77">
        <v>5022</v>
      </c>
      <c r="I29" s="77">
        <v>5077</v>
      </c>
    </row>
    <row r="30" spans="1:9">
      <c r="A30" s="79"/>
      <c r="B30" s="44"/>
      <c r="C30" s="80"/>
      <c r="D30" s="81"/>
      <c r="E30" s="60"/>
      <c r="F30" s="60"/>
      <c r="G30" s="82"/>
      <c r="H30" s="60"/>
      <c r="I30" s="60"/>
    </row>
    <row r="31" spans="1:9">
      <c r="A31" s="43" t="s">
        <v>27</v>
      </c>
      <c r="B31" s="44"/>
      <c r="C31" s="80"/>
      <c r="D31" s="81"/>
      <c r="E31" s="60"/>
      <c r="F31" s="60"/>
      <c r="G31" s="82"/>
      <c r="H31" s="60"/>
      <c r="I31" s="60"/>
    </row>
    <row r="32" spans="1:9">
      <c r="A32" s="50" t="s">
        <v>7</v>
      </c>
      <c r="B32" s="44" t="s">
        <v>3</v>
      </c>
      <c r="C32" s="51">
        <v>567.20000000000005</v>
      </c>
      <c r="D32" s="52"/>
      <c r="E32" s="53">
        <v>577.79999999999995</v>
      </c>
      <c r="F32" s="54">
        <v>598.20000000000005</v>
      </c>
      <c r="G32" s="55"/>
      <c r="H32" s="54">
        <v>653.79999999999995</v>
      </c>
      <c r="I32" s="54">
        <v>631.29999999999995</v>
      </c>
    </row>
    <row r="33" spans="1:9">
      <c r="A33" s="50" t="s">
        <v>6</v>
      </c>
      <c r="B33" s="44" t="s">
        <v>3</v>
      </c>
      <c r="C33" s="51">
        <v>415.8</v>
      </c>
      <c r="D33" s="52"/>
      <c r="E33" s="53">
        <v>424.5</v>
      </c>
      <c r="F33" s="54">
        <v>450</v>
      </c>
      <c r="G33" s="55"/>
      <c r="H33" s="54">
        <v>344.3</v>
      </c>
      <c r="I33" s="54">
        <v>370.1</v>
      </c>
    </row>
    <row r="34" spans="1:9">
      <c r="A34" s="50" t="s">
        <v>9</v>
      </c>
      <c r="B34" s="44" t="s">
        <v>3</v>
      </c>
      <c r="C34" s="51">
        <v>410.7</v>
      </c>
      <c r="D34" s="52"/>
      <c r="E34" s="53">
        <v>320.60000000000002</v>
      </c>
      <c r="F34" s="54">
        <v>323.2</v>
      </c>
      <c r="G34" s="55"/>
      <c r="H34" s="54">
        <v>304.89999999999998</v>
      </c>
      <c r="I34" s="54">
        <v>306.2</v>
      </c>
    </row>
    <row r="35" spans="1:9">
      <c r="A35" s="50" t="s">
        <v>8</v>
      </c>
      <c r="B35" s="44" t="s">
        <v>3</v>
      </c>
      <c r="C35" s="51">
        <v>102.7</v>
      </c>
      <c r="D35" s="52"/>
      <c r="E35" s="53">
        <v>235.1</v>
      </c>
      <c r="F35" s="54">
        <v>267.5</v>
      </c>
      <c r="G35" s="55"/>
      <c r="H35" s="54">
        <v>232.5</v>
      </c>
      <c r="I35" s="54">
        <v>251.4</v>
      </c>
    </row>
    <row r="36" spans="1:9">
      <c r="A36" s="50" t="s">
        <v>34</v>
      </c>
      <c r="B36" s="44" t="s">
        <v>3</v>
      </c>
      <c r="C36" s="51">
        <v>468.8</v>
      </c>
      <c r="D36" s="52"/>
      <c r="E36" s="53">
        <v>445.9</v>
      </c>
      <c r="F36" s="54">
        <v>456.8</v>
      </c>
      <c r="G36" s="55"/>
      <c r="H36" s="54">
        <v>459.6</v>
      </c>
      <c r="I36" s="54">
        <v>442.9</v>
      </c>
    </row>
    <row r="37" spans="1:9">
      <c r="A37" s="50" t="s">
        <v>18</v>
      </c>
      <c r="B37" s="44" t="s">
        <v>3</v>
      </c>
      <c r="C37" s="51">
        <v>0.8</v>
      </c>
      <c r="D37" s="52"/>
      <c r="E37" s="53">
        <v>0.7</v>
      </c>
      <c r="F37" s="54">
        <v>0.7</v>
      </c>
      <c r="G37" s="55"/>
      <c r="H37" s="54">
        <v>1.1000000000000001</v>
      </c>
      <c r="I37" s="54">
        <v>0.9</v>
      </c>
    </row>
    <row r="38" spans="1:9">
      <c r="A38" s="50" t="s">
        <v>10</v>
      </c>
      <c r="B38" s="44" t="s">
        <v>3</v>
      </c>
      <c r="C38" s="51">
        <v>983</v>
      </c>
      <c r="D38" s="52"/>
      <c r="E38" s="53">
        <v>1002.3</v>
      </c>
      <c r="F38" s="54">
        <v>1048.2</v>
      </c>
      <c r="G38" s="55"/>
      <c r="H38" s="54">
        <v>998.1</v>
      </c>
      <c r="I38" s="54">
        <v>1001.4</v>
      </c>
    </row>
    <row r="39" spans="1:9">
      <c r="A39" s="50" t="s">
        <v>11</v>
      </c>
      <c r="B39" s="44"/>
      <c r="C39" s="51">
        <v>47.8</v>
      </c>
      <c r="D39" s="52"/>
      <c r="E39" s="53">
        <v>44.6</v>
      </c>
      <c r="F39" s="54">
        <v>43.6</v>
      </c>
      <c r="G39" s="55"/>
      <c r="H39" s="54">
        <v>46.2</v>
      </c>
      <c r="I39" s="54">
        <v>44.3</v>
      </c>
    </row>
    <row r="40" spans="1:9">
      <c r="A40" s="50"/>
      <c r="B40" s="44"/>
      <c r="C40" s="67"/>
      <c r="D40" s="68"/>
      <c r="E40" s="69"/>
      <c r="F40" s="70"/>
      <c r="G40" s="71"/>
      <c r="H40" s="70"/>
      <c r="I40" s="70"/>
    </row>
    <row r="41" spans="1:9">
      <c r="A41" s="83" t="s">
        <v>23</v>
      </c>
      <c r="B41" s="44" t="s">
        <v>3</v>
      </c>
      <c r="C41" s="84">
        <v>284.10000000000002</v>
      </c>
      <c r="D41" s="85"/>
      <c r="E41" s="86">
        <v>256.2</v>
      </c>
      <c r="F41" s="86">
        <v>243.3</v>
      </c>
      <c r="G41" s="87"/>
      <c r="H41" s="86">
        <v>365.6</v>
      </c>
      <c r="I41" s="86">
        <v>326.5</v>
      </c>
    </row>
    <row r="42" spans="1:9">
      <c r="A42" s="83" t="s">
        <v>24</v>
      </c>
      <c r="B42" s="44" t="s">
        <v>3</v>
      </c>
      <c r="C42" s="84">
        <v>0.9</v>
      </c>
      <c r="D42" s="85"/>
      <c r="E42" s="86">
        <v>0.9</v>
      </c>
      <c r="F42" s="86">
        <v>1.1000000000000001</v>
      </c>
      <c r="G42" s="87"/>
      <c r="H42" s="86">
        <v>7</v>
      </c>
      <c r="I42" s="86">
        <v>7.5</v>
      </c>
    </row>
    <row r="43" spans="1:9">
      <c r="A43" s="83" t="s">
        <v>25</v>
      </c>
      <c r="B43" s="44" t="s">
        <v>3</v>
      </c>
      <c r="C43" s="51">
        <v>-121</v>
      </c>
      <c r="D43" s="85"/>
      <c r="E43" s="53">
        <v>-0.2</v>
      </c>
      <c r="F43" s="53">
        <v>-7.3</v>
      </c>
      <c r="G43" s="87"/>
      <c r="H43" s="53">
        <v>-9.1</v>
      </c>
      <c r="I43" s="53">
        <v>-14.1</v>
      </c>
    </row>
    <row r="44" spans="1:9">
      <c r="A44" s="83" t="s">
        <v>26</v>
      </c>
      <c r="B44" s="44" t="s">
        <v>3</v>
      </c>
      <c r="C44" s="51">
        <v>-1.9</v>
      </c>
      <c r="D44" s="85"/>
      <c r="E44" s="53">
        <v>-106.7</v>
      </c>
      <c r="F44" s="53">
        <v>-106.6</v>
      </c>
      <c r="G44" s="87"/>
      <c r="H44" s="53">
        <v>-100</v>
      </c>
      <c r="I44" s="53">
        <v>-107.5</v>
      </c>
    </row>
    <row r="45" spans="1:9">
      <c r="A45" s="43" t="s">
        <v>12</v>
      </c>
      <c r="B45" s="44" t="s">
        <v>3</v>
      </c>
      <c r="C45" s="88">
        <f>SUM(C41:C44)</f>
        <v>162.1</v>
      </c>
      <c r="D45" s="89"/>
      <c r="E45" s="90">
        <v>150.19999999999999</v>
      </c>
      <c r="F45" s="91">
        <v>130.5</v>
      </c>
      <c r="G45" s="92"/>
      <c r="H45" s="91">
        <v>263.5</v>
      </c>
      <c r="I45" s="91">
        <v>212.4</v>
      </c>
    </row>
    <row r="46" spans="1:9">
      <c r="A46" s="14"/>
      <c r="B46" s="19"/>
      <c r="C46" s="13"/>
      <c r="D46" s="34"/>
      <c r="E46" s="13"/>
      <c r="F46" s="13"/>
      <c r="G46" s="26"/>
      <c r="H46" s="8"/>
    </row>
    <row r="47" spans="1:9">
      <c r="A47" s="14" t="s">
        <v>38</v>
      </c>
      <c r="B47" s="19"/>
      <c r="C47" s="13"/>
      <c r="D47" s="34"/>
      <c r="E47" s="13"/>
      <c r="F47" s="13"/>
      <c r="G47" s="26"/>
      <c r="H47" s="8"/>
    </row>
    <row r="48" spans="1:9" ht="24" customHeight="1">
      <c r="A48" s="100" t="s">
        <v>43</v>
      </c>
      <c r="B48" s="100"/>
      <c r="C48" s="100"/>
      <c r="D48" s="100"/>
      <c r="E48" s="100"/>
      <c r="F48" s="100"/>
      <c r="G48" s="100"/>
      <c r="H48" s="100"/>
      <c r="I48" s="100"/>
    </row>
    <row r="49" spans="1:9">
      <c r="A49" s="29" t="s">
        <v>39</v>
      </c>
      <c r="B49" s="29"/>
      <c r="C49" s="29"/>
      <c r="D49" s="29"/>
      <c r="E49" s="29"/>
      <c r="F49" s="29"/>
      <c r="G49" s="29"/>
      <c r="H49" s="29"/>
      <c r="I49" s="29"/>
    </row>
    <row r="50" spans="1:9">
      <c r="A50" s="29" t="s">
        <v>40</v>
      </c>
      <c r="B50" s="28"/>
      <c r="C50" s="28"/>
      <c r="D50" s="35"/>
      <c r="E50" s="28"/>
      <c r="F50" s="28"/>
      <c r="G50" s="29"/>
      <c r="H50" s="28"/>
      <c r="I50" s="28"/>
    </row>
    <row r="51" spans="1:9" ht="24.75" customHeight="1">
      <c r="A51" s="100" t="s">
        <v>44</v>
      </c>
      <c r="B51" s="100"/>
      <c r="C51" s="100"/>
      <c r="D51" s="100"/>
      <c r="E51" s="100"/>
      <c r="F51" s="100"/>
      <c r="G51" s="100"/>
      <c r="H51" s="100"/>
      <c r="I51" s="100"/>
    </row>
    <row r="52" spans="1:9">
      <c r="A52" s="14" t="s">
        <v>41</v>
      </c>
    </row>
    <row r="53" spans="1:9">
      <c r="A53" s="14" t="s">
        <v>42</v>
      </c>
    </row>
    <row r="54" spans="1:9">
      <c r="A54" s="14" t="s">
        <v>0</v>
      </c>
    </row>
  </sheetData>
  <mergeCells count="2">
    <mergeCell ref="A48:I48"/>
    <mergeCell ref="A51:I51"/>
  </mergeCells>
  <phoneticPr fontId="0" type="noConversion"/>
  <pageMargins left="0.59055118110236227" right="0.39370078740157483" top="0.78740157480314965" bottom="0.78740157480314965" header="0.51181102362204722" footer="0.51181102362204722"/>
  <pageSetup paperSize="9" scale="84" firstPageNumber="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Review 2015 to 2019</vt:lpstr>
      <vt:lpstr>'Review 2015 to 2019'!Druckbereich</vt:lpstr>
    </vt:vector>
  </TitlesOfParts>
  <Company>Rieter Management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2020-03-04T13:21:19Z</cp:lastPrinted>
  <dcterms:created xsi:type="dcterms:W3CDTF">2008-02-29T14:18:29Z</dcterms:created>
  <dcterms:modified xsi:type="dcterms:W3CDTF">2020-03-05T08:23:19Z</dcterms:modified>
</cp:coreProperties>
</file>