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0" windowWidth="17940" windowHeight="10440"/>
  </bookViews>
  <sheets>
    <sheet name="Consolidated income statement" sheetId="1" r:id="rId1"/>
  </sheets>
  <calcPr calcId="145621"/>
</workbook>
</file>

<file path=xl/calcChain.xml><?xml version="1.0" encoding="utf-8"?>
<calcChain xmlns="http://schemas.openxmlformats.org/spreadsheetml/2006/main">
  <c r="B36" i="1" l="1"/>
  <c r="D36" i="1"/>
  <c r="D7" i="1" l="1"/>
  <c r="D11" i="1" s="1"/>
  <c r="B7" i="1"/>
  <c r="B11" i="1" s="1"/>
  <c r="B15" i="1" l="1"/>
  <c r="B17" i="1" s="1"/>
  <c r="D15" i="1" l="1"/>
  <c r="D17" i="1" s="1"/>
  <c r="D41" i="1"/>
  <c r="B41" i="1"/>
  <c r="B42" i="1" l="1"/>
  <c r="B43" i="1" s="1"/>
  <c r="B45" i="1" s="1"/>
  <c r="D42" i="1"/>
  <c r="D43" i="1" s="1"/>
</calcChain>
</file>

<file path=xl/sharedStrings.xml><?xml version="1.0" encoding="utf-8"?>
<sst xmlns="http://schemas.openxmlformats.org/spreadsheetml/2006/main" count="42" uniqueCount="37">
  <si>
    <t xml:space="preserve"> </t>
  </si>
  <si>
    <t>CHF million</t>
  </si>
  <si>
    <t>Sales</t>
  </si>
  <si>
    <t>Operating result before interest and taxes (EBIT)</t>
  </si>
  <si>
    <t>Financial income</t>
  </si>
  <si>
    <t>Financial expenses</t>
  </si>
  <si>
    <t>Attributable to shareholders of Rieter Holding Ltd.</t>
  </si>
  <si>
    <t>Attributable to non-controlling interests</t>
  </si>
  <si>
    <t>Profit before taxes</t>
  </si>
  <si>
    <t>Total other comprehensive income</t>
  </si>
  <si>
    <t>Total comprehensive income</t>
  </si>
  <si>
    <t>Currency translation differences</t>
  </si>
  <si>
    <t>Net profit</t>
  </si>
  <si>
    <t>Basic earnings per share (CHF)</t>
  </si>
  <si>
    <t>Diluted earnings per share (CHF)</t>
  </si>
  <si>
    <t>Remeasurement of defined benefit plans</t>
  </si>
  <si>
    <t>Income taxes on remeasurement of defined benefit plans</t>
  </si>
  <si>
    <t>Cash flow hedges</t>
  </si>
  <si>
    <t>Income taxes on cash flow hedges</t>
  </si>
  <si>
    <t>Income taxes</t>
  </si>
  <si>
    <t>Share in profit of associated companies</t>
  </si>
  <si>
    <t>Items that will not be reclassified to the income statement, net of taxes</t>
  </si>
  <si>
    <t>Income taxes on currency translation differences</t>
  </si>
  <si>
    <t>Items that may be reclassified to the income statement, net of taxes</t>
  </si>
  <si>
    <t>Cost of sales</t>
  </si>
  <si>
    <t>Gross margin</t>
  </si>
  <si>
    <t>Research and development expenses</t>
  </si>
  <si>
    <t>Selling, general and administrative expenses</t>
  </si>
  <si>
    <t>Other income and expenses (net)</t>
  </si>
  <si>
    <t>1. In % of sales.</t>
  </si>
  <si>
    <t>2. The comparative period (2018 financial year) has been adjusted due to the implementation of the cost of sales method.</t>
  </si>
  <si>
    <r>
      <t xml:space="preserve">
%</t>
    </r>
    <r>
      <rPr>
        <b/>
        <vertAlign val="superscript"/>
        <sz val="8"/>
        <color rgb="FF69BBFF"/>
        <rFont val="Arial"/>
        <family val="2"/>
      </rPr>
      <t>1</t>
    </r>
  </si>
  <si>
    <r>
      <t xml:space="preserve">
%</t>
    </r>
    <r>
      <rPr>
        <b/>
        <vertAlign val="superscript"/>
        <sz val="8"/>
        <rFont val="Arial"/>
        <family val="2"/>
      </rPr>
      <t>1</t>
    </r>
  </si>
  <si>
    <t>Changes in fair values of financial assets</t>
  </si>
  <si>
    <t>CONSOLIDATED INCOME STATEMENT</t>
  </si>
  <si>
    <t>CONSOLIDATED STATEMENT OF COMPREHENSIVE INCOME</t>
  </si>
  <si>
    <r>
      <t>2018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</si>
</sst>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_)"/>
    <numFmt numFmtId="165" formatCode="_ * #,##0.00_ ;_ * \-#,##0.00_ ;_ * \-??_ ;_ @_ "/>
    <numFmt numFmtId="166" formatCode="_ * #,##0.0_ ;_ * \-#,##0.0_ ;_ * \-??_ ;_ @_ "/>
    <numFmt numFmtId="167" formatCode="0.0_)"/>
    <numFmt numFmtId="168" formatCode="#\ ##0.0"/>
    <numFmt numFmtId="169" formatCode="#\ ##0.00"/>
  </numFmts>
  <fonts count="14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10"/>
      <color rgb="FF69BBFF"/>
      <name val="Arial"/>
      <family val="2"/>
    </font>
    <font>
      <b/>
      <sz val="8"/>
      <color rgb="FF69BBFF"/>
      <name val="Arial"/>
      <family val="2"/>
    </font>
    <font>
      <b/>
      <vertAlign val="superscript"/>
      <sz val="8"/>
      <color rgb="FF69BBFF"/>
      <name val="Arial"/>
      <family val="2"/>
    </font>
    <font>
      <sz val="10"/>
      <color rgb="FF69BBFF"/>
      <name val="Arial"/>
      <family val="2"/>
    </font>
    <font>
      <b/>
      <sz val="16"/>
      <color rgb="FF69BB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69BBFF"/>
      </top>
      <bottom style="thin">
        <color rgb="FF69BB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4" fillId="0" borderId="0" applyFill="0" applyBorder="0" applyAlignment="0" applyProtection="0"/>
    <xf numFmtId="0" fontId="5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49" fontId="2" fillId="0" borderId="0" xfId="0" applyNumberFormat="1" applyFont="1" applyFill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wrapText="1"/>
    </xf>
    <xf numFmtId="167" fontId="1" fillId="0" borderId="1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left" wrapText="1"/>
    </xf>
    <xf numFmtId="166" fontId="0" fillId="0" borderId="0" xfId="1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Alignment="1">
      <alignment wrapText="1"/>
    </xf>
    <xf numFmtId="49" fontId="2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168" fontId="1" fillId="0" borderId="1" xfId="1" applyNumberFormat="1" applyFont="1" applyFill="1" applyBorder="1" applyAlignment="1" applyProtection="1">
      <alignment horizontal="right"/>
    </xf>
    <xf numFmtId="168" fontId="0" fillId="0" borderId="0" xfId="0" applyNumberFormat="1" applyFill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168" fontId="9" fillId="0" borderId="1" xfId="1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left" wrapText="1"/>
    </xf>
    <xf numFmtId="168" fontId="12" fillId="0" borderId="1" xfId="1" applyNumberFormat="1" applyFont="1" applyFill="1" applyBorder="1" applyAlignment="1" applyProtection="1">
      <alignment horizontal="right"/>
    </xf>
    <xf numFmtId="168" fontId="4" fillId="0" borderId="1" xfId="1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166" fontId="12" fillId="0" borderId="1" xfId="1" applyNumberFormat="1" applyFont="1" applyFill="1" applyBorder="1" applyAlignment="1" applyProtection="1">
      <alignment horizontal="right"/>
    </xf>
    <xf numFmtId="166" fontId="4" fillId="0" borderId="1" xfId="1" applyNumberFormat="1" applyFont="1" applyFill="1" applyBorder="1" applyAlignment="1" applyProtection="1">
      <alignment horizontal="right"/>
    </xf>
    <xf numFmtId="167" fontId="4" fillId="0" borderId="1" xfId="0" applyNumberFormat="1" applyFont="1" applyFill="1" applyBorder="1" applyAlignment="1" applyProtection="1">
      <alignment horizontal="right"/>
    </xf>
    <xf numFmtId="167" fontId="9" fillId="0" borderId="1" xfId="0" applyNumberFormat="1" applyFont="1" applyFill="1" applyBorder="1" applyAlignment="1" applyProtection="1">
      <alignment horizontal="right"/>
    </xf>
    <xf numFmtId="0" fontId="0" fillId="0" borderId="3" xfId="0" applyFont="1" applyFill="1" applyBorder="1" applyAlignment="1">
      <alignment horizontal="left" wrapText="1"/>
    </xf>
    <xf numFmtId="168" fontId="12" fillId="0" borderId="3" xfId="1" applyNumberFormat="1" applyFont="1" applyFill="1" applyBorder="1" applyAlignment="1" applyProtection="1">
      <alignment horizontal="right"/>
    </xf>
    <xf numFmtId="167" fontId="12" fillId="0" borderId="3" xfId="0" applyNumberFormat="1" applyFont="1" applyFill="1" applyBorder="1" applyAlignment="1" applyProtection="1">
      <alignment horizontal="right"/>
    </xf>
    <xf numFmtId="168" fontId="4" fillId="0" borderId="3" xfId="1" applyNumberFormat="1" applyFont="1" applyFill="1" applyBorder="1" applyAlignment="1" applyProtection="1">
      <alignment horizontal="right"/>
    </xf>
    <xf numFmtId="167" fontId="4" fillId="0" borderId="3" xfId="0" applyNumberFormat="1" applyFont="1" applyFill="1" applyBorder="1" applyAlignment="1" applyProtection="1">
      <alignment horizontal="right"/>
    </xf>
    <xf numFmtId="0" fontId="6" fillId="0" borderId="4" xfId="0" applyFont="1" applyFill="1" applyBorder="1" applyAlignment="1">
      <alignment horizontal="left" wrapText="1"/>
    </xf>
    <xf numFmtId="168" fontId="12" fillId="0" borderId="4" xfId="1" applyNumberFormat="1" applyFont="1" applyFill="1" applyBorder="1" applyAlignment="1" applyProtection="1">
      <alignment horizontal="right"/>
    </xf>
    <xf numFmtId="167" fontId="9" fillId="0" borderId="4" xfId="0" applyNumberFormat="1" applyFont="1" applyFill="1" applyBorder="1" applyAlignment="1" applyProtection="1">
      <alignment horizontal="right"/>
    </xf>
    <xf numFmtId="168" fontId="4" fillId="0" borderId="4" xfId="1" applyNumberFormat="1" applyFont="1" applyFill="1" applyBorder="1" applyAlignment="1" applyProtection="1">
      <alignment horizontal="right"/>
    </xf>
    <xf numFmtId="167" fontId="1" fillId="0" borderId="4" xfId="0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horizontal="left" wrapText="1"/>
    </xf>
    <xf numFmtId="168" fontId="9" fillId="0" borderId="2" xfId="1" applyNumberFormat="1" applyFont="1" applyFill="1" applyBorder="1" applyAlignment="1" applyProtection="1">
      <alignment horizontal="right"/>
    </xf>
    <xf numFmtId="167" fontId="9" fillId="0" borderId="2" xfId="0" applyNumberFormat="1" applyFont="1" applyFill="1" applyBorder="1" applyAlignment="1" applyProtection="1">
      <alignment horizontal="right"/>
    </xf>
    <xf numFmtId="168" fontId="1" fillId="0" borderId="2" xfId="1" applyNumberFormat="1" applyFont="1" applyFill="1" applyBorder="1" applyAlignment="1" applyProtection="1">
      <alignment horizontal="right"/>
    </xf>
    <xf numFmtId="167" fontId="1" fillId="0" borderId="2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1" fontId="9" fillId="0" borderId="4" xfId="1" applyNumberFormat="1" applyFont="1" applyFill="1" applyBorder="1" applyAlignment="1" applyProtection="1">
      <alignment horizontal="right"/>
    </xf>
    <xf numFmtId="9" fontId="10" fillId="0" borderId="4" xfId="0" applyNumberFormat="1" applyFont="1" applyFill="1" applyBorder="1" applyAlignment="1">
      <alignment horizontal="right" wrapText="1"/>
    </xf>
    <xf numFmtId="9" fontId="3" fillId="0" borderId="4" xfId="0" applyNumberFormat="1" applyFont="1" applyFill="1" applyBorder="1" applyAlignment="1">
      <alignment horizontal="right" wrapText="1"/>
    </xf>
    <xf numFmtId="169" fontId="9" fillId="0" borderId="1" xfId="1" applyNumberFormat="1" applyFont="1" applyFill="1" applyBorder="1" applyAlignment="1" applyProtection="1">
      <alignment horizontal="right"/>
    </xf>
    <xf numFmtId="169" fontId="9" fillId="0" borderId="1" xfId="1" applyNumberFormat="1" applyFont="1" applyFill="1" applyBorder="1" applyAlignment="1">
      <alignment horizontal="right"/>
    </xf>
    <xf numFmtId="169" fontId="1" fillId="0" borderId="1" xfId="1" applyNumberFormat="1" applyFont="1" applyFill="1" applyBorder="1" applyAlignment="1" applyProtection="1">
      <alignment horizontal="right"/>
    </xf>
    <xf numFmtId="169" fontId="1" fillId="0" borderId="1" xfId="1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wrapText="1"/>
    </xf>
    <xf numFmtId="1" fontId="9" fillId="0" borderId="4" xfId="1" quotePrefix="1" applyNumberFormat="1" applyFont="1" applyFill="1" applyBorder="1" applyAlignment="1" applyProtection="1">
      <alignment horizontal="right"/>
    </xf>
    <xf numFmtId="1" fontId="1" fillId="0" borderId="4" xfId="1" quotePrefix="1" applyNumberFormat="1" applyFont="1" applyFill="1" applyBorder="1" applyAlignment="1" applyProtection="1">
      <alignment horizontal="right"/>
    </xf>
    <xf numFmtId="168" fontId="0" fillId="0" borderId="1" xfId="1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>
      <alignment horizontal="left" wrapText="1"/>
    </xf>
    <xf numFmtId="168" fontId="9" fillId="0" borderId="3" xfId="1" applyNumberFormat="1" applyFont="1" applyFill="1" applyBorder="1" applyAlignment="1" applyProtection="1">
      <alignment horizontal="right"/>
    </xf>
    <xf numFmtId="167" fontId="1" fillId="0" borderId="3" xfId="0" applyNumberFormat="1" applyFont="1" applyFill="1" applyBorder="1" applyAlignment="1" applyProtection="1">
      <alignment horizontal="right"/>
    </xf>
    <xf numFmtId="168" fontId="1" fillId="0" borderId="3" xfId="1" applyNumberFormat="1" applyFont="1" applyFill="1" applyBorder="1" applyAlignment="1" applyProtection="1">
      <alignment horizontal="right"/>
    </xf>
    <xf numFmtId="0" fontId="0" fillId="0" borderId="4" xfId="0" applyFont="1" applyFill="1" applyBorder="1" applyAlignment="1">
      <alignment wrapText="1"/>
    </xf>
    <xf numFmtId="167" fontId="4" fillId="0" borderId="4" xfId="0" applyNumberFormat="1" applyFont="1" applyFill="1" applyBorder="1" applyAlignment="1" applyProtection="1">
      <alignment horizontal="right"/>
    </xf>
  </cellXfs>
  <cellStyles count="3">
    <cellStyle name="Komma" xfId="1" builtinId="3"/>
    <cellStyle name="Normal_GB 2007 Rieter Holding gesamt" xfId="2"/>
    <cellStyle name="Standard" xfId="0" builtinId="0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133351</xdr:rowOff>
    </xdr:from>
    <xdr:to>
      <xdr:col>4</xdr:col>
      <xdr:colOff>665250</xdr:colOff>
      <xdr:row>1</xdr:row>
      <xdr:rowOff>223887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9625" y="133351"/>
          <a:ext cx="1332000" cy="344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tabSelected="1" topLeftCell="A16" zoomScaleNormal="100" workbookViewId="0">
      <selection activeCell="D46" sqref="D46"/>
    </sheetView>
  </sheetViews>
  <sheetFormatPr baseColWidth="10" defaultColWidth="11.42578125" defaultRowHeight="12.75"/>
  <cols>
    <col min="1" max="1" width="66.140625" style="1" customWidth="1"/>
    <col min="2" max="5" width="10.7109375" style="2" customWidth="1"/>
    <col min="6" max="6" width="11.42578125" style="1" customWidth="1"/>
    <col min="7" max="7" width="13.5703125" style="1" customWidth="1"/>
    <col min="8" max="8" width="11.42578125" style="1" customWidth="1"/>
    <col min="9" max="9" width="14.140625" style="1" customWidth="1"/>
    <col min="10" max="10" width="14.85546875" style="1" customWidth="1"/>
    <col min="11" max="16384" width="11.42578125" style="1"/>
  </cols>
  <sheetData>
    <row r="1" spans="1:12" ht="20.25" customHeight="1">
      <c r="A1" s="3"/>
      <c r="B1" s="3"/>
      <c r="C1" s="4"/>
      <c r="D1" s="3"/>
      <c r="E1" s="3" t="s">
        <v>0</v>
      </c>
      <c r="G1" s="5"/>
      <c r="H1" s="5"/>
      <c r="I1" s="5"/>
      <c r="J1" s="5"/>
      <c r="K1" s="5"/>
      <c r="L1" s="5"/>
    </row>
    <row r="2" spans="1:12" ht="20.25">
      <c r="A2" s="60" t="s">
        <v>34</v>
      </c>
      <c r="B2" s="20"/>
      <c r="C2" s="21"/>
      <c r="D2" s="20"/>
      <c r="E2" s="20"/>
      <c r="G2" s="5"/>
      <c r="H2" s="5"/>
      <c r="I2" s="5"/>
      <c r="J2" s="5"/>
      <c r="K2" s="5"/>
      <c r="L2" s="5"/>
    </row>
    <row r="3" spans="1:12">
      <c r="A3" s="24"/>
      <c r="B3" s="25"/>
      <c r="C3" s="25"/>
      <c r="D3" s="25"/>
      <c r="E3" s="25"/>
    </row>
    <row r="4" spans="1:12" ht="14.25" customHeight="1">
      <c r="A4" s="52" t="s">
        <v>1</v>
      </c>
      <c r="B4" s="53">
        <v>2019</v>
      </c>
      <c r="C4" s="54" t="s">
        <v>31</v>
      </c>
      <c r="D4" s="64" t="s">
        <v>36</v>
      </c>
      <c r="E4" s="55" t="s">
        <v>32</v>
      </c>
      <c r="G4" s="5"/>
      <c r="H4" s="5"/>
      <c r="I4" s="5"/>
      <c r="J4" s="5"/>
      <c r="K4" s="5"/>
      <c r="L4" s="5"/>
    </row>
    <row r="5" spans="1:12">
      <c r="A5" s="12" t="s">
        <v>2</v>
      </c>
      <c r="B5" s="26">
        <v>760</v>
      </c>
      <c r="C5" s="26">
        <v>100</v>
      </c>
      <c r="D5" s="22">
        <v>1075.2</v>
      </c>
      <c r="E5" s="22">
        <v>100</v>
      </c>
      <c r="G5" s="5"/>
      <c r="H5" s="5"/>
      <c r="I5" s="5"/>
      <c r="J5" s="5"/>
      <c r="K5" s="5"/>
      <c r="L5" s="5"/>
    </row>
    <row r="6" spans="1:12">
      <c r="A6" s="27" t="s">
        <v>24</v>
      </c>
      <c r="B6" s="28">
        <v>-549.9</v>
      </c>
      <c r="C6" s="28">
        <v>-72.400000000000006</v>
      </c>
      <c r="D6" s="29">
        <v>-782.7</v>
      </c>
      <c r="E6" s="29">
        <v>-72.8</v>
      </c>
      <c r="G6" s="5"/>
      <c r="H6" s="5"/>
      <c r="I6" s="5"/>
      <c r="J6" s="5"/>
      <c r="K6" s="5"/>
      <c r="L6" s="5"/>
    </row>
    <row r="7" spans="1:12">
      <c r="A7" s="12" t="s">
        <v>25</v>
      </c>
      <c r="B7" s="26">
        <f>SUM(B5:B6)</f>
        <v>210.10000000000002</v>
      </c>
      <c r="C7" s="26">
        <v>27.6</v>
      </c>
      <c r="D7" s="22">
        <f>SUM(D5:D6)</f>
        <v>292.5</v>
      </c>
      <c r="E7" s="22">
        <v>27.2</v>
      </c>
      <c r="G7" s="5"/>
      <c r="H7" s="5"/>
      <c r="I7" s="5"/>
      <c r="J7" s="5"/>
      <c r="K7" s="5"/>
      <c r="L7" s="5"/>
    </row>
    <row r="8" spans="1:12">
      <c r="A8" s="27" t="s">
        <v>26</v>
      </c>
      <c r="B8" s="28">
        <v>-53.2</v>
      </c>
      <c r="C8" s="28">
        <v>-7</v>
      </c>
      <c r="D8" s="29">
        <v>-51.9</v>
      </c>
      <c r="E8" s="29">
        <v>-4.8</v>
      </c>
      <c r="G8" s="5"/>
      <c r="H8" s="5"/>
      <c r="I8" s="5"/>
      <c r="J8" s="5"/>
      <c r="K8" s="5"/>
      <c r="L8" s="5"/>
    </row>
    <row r="9" spans="1:12">
      <c r="A9" s="27" t="s">
        <v>27</v>
      </c>
      <c r="B9" s="28">
        <v>-189.1</v>
      </c>
      <c r="C9" s="28">
        <v>-24.9</v>
      </c>
      <c r="D9" s="29">
        <v>-215.1</v>
      </c>
      <c r="E9" s="29">
        <v>-20</v>
      </c>
      <c r="G9" s="5"/>
      <c r="H9" s="5"/>
      <c r="I9" s="5"/>
      <c r="J9" s="5"/>
      <c r="K9" s="5"/>
      <c r="L9" s="5"/>
    </row>
    <row r="10" spans="1:12">
      <c r="A10" s="30" t="s">
        <v>28</v>
      </c>
      <c r="B10" s="28">
        <v>117.1</v>
      </c>
      <c r="C10" s="28">
        <v>15.4</v>
      </c>
      <c r="D10" s="29">
        <v>17.7</v>
      </c>
      <c r="E10" s="29">
        <v>1.6</v>
      </c>
      <c r="G10" s="5"/>
      <c r="H10" s="5"/>
      <c r="I10" s="5"/>
      <c r="J10" s="5"/>
      <c r="K10" s="5"/>
      <c r="L10" s="5"/>
    </row>
    <row r="11" spans="1:12">
      <c r="A11" s="12" t="s">
        <v>3</v>
      </c>
      <c r="B11" s="26">
        <f>SUM(B7:B10)</f>
        <v>84.900000000000034</v>
      </c>
      <c r="C11" s="26">
        <v>11.2</v>
      </c>
      <c r="D11" s="22">
        <f>SUM(D7:D10)</f>
        <v>43.2</v>
      </c>
      <c r="E11" s="22">
        <v>4</v>
      </c>
      <c r="G11" s="5"/>
      <c r="H11" s="5"/>
      <c r="I11" s="5"/>
      <c r="J11" s="5"/>
      <c r="K11" s="5"/>
      <c r="L11" s="5"/>
    </row>
    <row r="12" spans="1:12">
      <c r="A12" s="27" t="s">
        <v>20</v>
      </c>
      <c r="B12" s="28">
        <v>0.9</v>
      </c>
      <c r="C12" s="28"/>
      <c r="D12" s="29">
        <v>1.4</v>
      </c>
      <c r="E12" s="29"/>
      <c r="G12" s="5"/>
      <c r="H12" s="5"/>
      <c r="I12" s="5"/>
      <c r="J12" s="5"/>
      <c r="K12" s="5"/>
      <c r="L12" s="5"/>
    </row>
    <row r="13" spans="1:12">
      <c r="A13" s="31" t="s">
        <v>4</v>
      </c>
      <c r="B13" s="28">
        <v>4.5999999999999996</v>
      </c>
      <c r="C13" s="28"/>
      <c r="D13" s="29">
        <v>2.7</v>
      </c>
      <c r="E13" s="29"/>
      <c r="G13" s="5"/>
      <c r="H13" s="5"/>
      <c r="I13" s="5"/>
      <c r="J13" s="5"/>
      <c r="K13" s="5"/>
      <c r="L13" s="5"/>
    </row>
    <row r="14" spans="1:12">
      <c r="A14" s="31" t="s">
        <v>5</v>
      </c>
      <c r="B14" s="28">
        <v>-5</v>
      </c>
      <c r="C14" s="32"/>
      <c r="D14" s="29">
        <v>-4.7</v>
      </c>
      <c r="E14" s="33"/>
      <c r="G14" s="5"/>
      <c r="H14" s="5"/>
      <c r="I14" s="5"/>
      <c r="J14" s="5"/>
      <c r="K14" s="5"/>
      <c r="L14" s="5"/>
    </row>
    <row r="15" spans="1:12">
      <c r="A15" s="12" t="s">
        <v>8</v>
      </c>
      <c r="B15" s="26">
        <f>SUM(B11:B14)</f>
        <v>85.400000000000034</v>
      </c>
      <c r="C15" s="26">
        <v>11.2</v>
      </c>
      <c r="D15" s="22">
        <f>SUM(D11:D14)</f>
        <v>42.6</v>
      </c>
      <c r="E15" s="22">
        <v>4</v>
      </c>
      <c r="G15" s="5"/>
      <c r="H15" s="5"/>
      <c r="I15" s="5"/>
      <c r="J15" s="5"/>
      <c r="K15" s="5"/>
      <c r="L15" s="5"/>
    </row>
    <row r="16" spans="1:12" s="8" customFormat="1">
      <c r="A16" s="36" t="s">
        <v>19</v>
      </c>
      <c r="B16" s="37">
        <v>-33</v>
      </c>
      <c r="C16" s="38"/>
      <c r="D16" s="39">
        <v>-10.6</v>
      </c>
      <c r="E16" s="40"/>
      <c r="G16" s="9"/>
      <c r="H16" s="9"/>
      <c r="I16" s="9"/>
      <c r="J16" s="9"/>
      <c r="K16" s="9"/>
      <c r="L16" s="9"/>
    </row>
    <row r="17" spans="1:15">
      <c r="A17" s="46" t="s">
        <v>12</v>
      </c>
      <c r="B17" s="47">
        <f>SUM(B15:B16)</f>
        <v>52.400000000000034</v>
      </c>
      <c r="C17" s="48">
        <v>6.9</v>
      </c>
      <c r="D17" s="49">
        <f>SUM(D15:D16)</f>
        <v>32</v>
      </c>
      <c r="E17" s="49">
        <v>3</v>
      </c>
      <c r="G17" s="5"/>
      <c r="H17" s="5"/>
      <c r="I17" s="5"/>
      <c r="J17" s="5"/>
      <c r="K17" s="5"/>
      <c r="L17" s="5"/>
    </row>
    <row r="18" spans="1:15">
      <c r="A18" s="41" t="s">
        <v>6</v>
      </c>
      <c r="B18" s="42">
        <v>52.4</v>
      </c>
      <c r="C18" s="43"/>
      <c r="D18" s="44">
        <v>31.9</v>
      </c>
      <c r="E18" s="45"/>
      <c r="G18" s="5"/>
      <c r="H18" s="5"/>
      <c r="I18" s="5"/>
      <c r="J18" s="5"/>
      <c r="K18" s="5"/>
      <c r="L18" s="5"/>
    </row>
    <row r="19" spans="1:15">
      <c r="A19" s="31" t="s">
        <v>7</v>
      </c>
      <c r="B19" s="28">
        <v>0</v>
      </c>
      <c r="C19" s="28"/>
      <c r="D19" s="29">
        <v>0.1</v>
      </c>
      <c r="E19" s="29"/>
      <c r="G19" s="5"/>
      <c r="H19" s="5"/>
      <c r="I19" s="5"/>
      <c r="J19" s="5"/>
      <c r="K19" s="5"/>
      <c r="L19" s="5"/>
    </row>
    <row r="20" spans="1:15">
      <c r="A20" s="31"/>
      <c r="B20" s="28"/>
      <c r="C20" s="35"/>
      <c r="D20" s="29"/>
      <c r="E20" s="13"/>
      <c r="G20" s="5"/>
      <c r="H20" s="5"/>
      <c r="I20" s="5"/>
      <c r="J20" s="5"/>
      <c r="K20" s="5"/>
      <c r="L20" s="5"/>
    </row>
    <row r="21" spans="1:15">
      <c r="A21" s="12" t="s">
        <v>13</v>
      </c>
      <c r="B21" s="56">
        <v>11.65</v>
      </c>
      <c r="C21" s="26"/>
      <c r="D21" s="58">
        <v>7.07</v>
      </c>
      <c r="E21" s="22"/>
      <c r="G21" s="5"/>
      <c r="H21" s="5"/>
      <c r="I21" s="5"/>
      <c r="J21" s="5"/>
      <c r="K21" s="5"/>
      <c r="L21" s="5"/>
    </row>
    <row r="22" spans="1:15">
      <c r="A22" s="51" t="s">
        <v>14</v>
      </c>
      <c r="B22" s="57">
        <v>11.65</v>
      </c>
      <c r="C22" s="35"/>
      <c r="D22" s="59">
        <v>7.06</v>
      </c>
      <c r="E22" s="13"/>
      <c r="G22" s="5"/>
      <c r="H22" s="5"/>
      <c r="I22" s="5"/>
      <c r="J22" s="5"/>
      <c r="K22" s="5"/>
      <c r="L22" s="5"/>
    </row>
    <row r="23" spans="1:15">
      <c r="A23" s="14"/>
      <c r="B23" s="15"/>
      <c r="C23" s="16"/>
      <c r="D23" s="15"/>
      <c r="E23" s="16"/>
      <c r="G23" s="5"/>
      <c r="H23" s="5"/>
      <c r="I23" s="5"/>
      <c r="J23" s="5"/>
      <c r="K23" s="5"/>
      <c r="L23" s="5"/>
    </row>
    <row r="24" spans="1:15">
      <c r="A24" s="7" t="s">
        <v>29</v>
      </c>
      <c r="B24" s="15"/>
      <c r="C24" s="16"/>
      <c r="D24" s="15"/>
      <c r="E24" s="16"/>
      <c r="G24" s="5"/>
      <c r="H24" s="5"/>
      <c r="I24" s="5"/>
      <c r="J24" s="5"/>
      <c r="K24" s="5"/>
      <c r="L24" s="5"/>
    </row>
    <row r="25" spans="1:15">
      <c r="A25" s="7" t="s">
        <v>30</v>
      </c>
      <c r="B25" s="15"/>
      <c r="C25" s="16"/>
      <c r="D25" s="15"/>
      <c r="E25" s="16"/>
      <c r="G25" s="5"/>
      <c r="H25" s="5"/>
      <c r="I25" s="5"/>
      <c r="J25" s="5"/>
      <c r="K25" s="5"/>
      <c r="L25" s="5"/>
    </row>
    <row r="26" spans="1:15">
      <c r="A26" s="19"/>
      <c r="B26" s="6"/>
      <c r="C26" s="6"/>
      <c r="D26" s="6"/>
      <c r="E26" s="6"/>
    </row>
    <row r="27" spans="1:15">
      <c r="A27" s="18"/>
      <c r="B27" s="6"/>
      <c r="C27" s="6"/>
      <c r="D27" s="6"/>
      <c r="E27" s="6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>
      <c r="A28" s="17" t="s">
        <v>0</v>
      </c>
      <c r="B28" s="6"/>
      <c r="C28" s="6"/>
      <c r="D28" s="6"/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20.25" customHeight="1">
      <c r="A29" s="61" t="s">
        <v>35</v>
      </c>
      <c r="B29" s="6"/>
      <c r="C29" s="6"/>
      <c r="D29" s="6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62"/>
      <c r="B30" s="20"/>
      <c r="C30" s="21"/>
      <c r="D30" s="20"/>
      <c r="E30" s="21"/>
      <c r="G30" s="5"/>
      <c r="H30" s="5"/>
      <c r="I30" s="5"/>
      <c r="J30" s="5"/>
      <c r="K30" s="5"/>
      <c r="L30" s="5"/>
    </row>
    <row r="31" spans="1:15">
      <c r="A31" s="52" t="s">
        <v>1</v>
      </c>
      <c r="B31" s="63">
        <v>2019</v>
      </c>
      <c r="C31" s="55"/>
      <c r="D31" s="64">
        <v>2018</v>
      </c>
      <c r="E31" s="55"/>
      <c r="G31" s="5"/>
      <c r="H31" s="5"/>
      <c r="I31" s="5"/>
      <c r="J31" s="5"/>
      <c r="K31" s="5"/>
      <c r="L31" s="5"/>
    </row>
    <row r="32" spans="1:15">
      <c r="A32" s="12" t="s">
        <v>12</v>
      </c>
      <c r="B32" s="26">
        <v>52.4</v>
      </c>
      <c r="C32" s="13"/>
      <c r="D32" s="22">
        <v>32</v>
      </c>
      <c r="E32" s="13"/>
      <c r="G32" s="5"/>
      <c r="H32" s="5"/>
      <c r="I32" s="5"/>
      <c r="J32" s="5"/>
      <c r="K32" s="5"/>
      <c r="L32" s="5"/>
    </row>
    <row r="33" spans="1:15" s="8" customFormat="1">
      <c r="A33" s="30" t="s">
        <v>15</v>
      </c>
      <c r="B33" s="28">
        <v>-2.2999999999999998</v>
      </c>
      <c r="C33" s="34"/>
      <c r="D33" s="29">
        <v>0.5</v>
      </c>
      <c r="E33" s="34"/>
      <c r="G33" s="9"/>
      <c r="H33" s="9"/>
      <c r="I33" s="9"/>
      <c r="J33" s="9"/>
      <c r="K33" s="9"/>
      <c r="L33" s="9"/>
    </row>
    <row r="34" spans="1:15" s="8" customFormat="1">
      <c r="A34" s="30" t="s">
        <v>16</v>
      </c>
      <c r="B34" s="28">
        <v>1.3</v>
      </c>
      <c r="C34" s="34"/>
      <c r="D34" s="29">
        <v>-0.3</v>
      </c>
      <c r="E34" s="34"/>
      <c r="G34" s="9"/>
      <c r="H34" s="9"/>
      <c r="I34" s="9"/>
      <c r="J34" s="9"/>
      <c r="K34" s="9"/>
      <c r="L34" s="9"/>
    </row>
    <row r="35" spans="1:15" s="8" customFormat="1">
      <c r="A35" s="31" t="s">
        <v>33</v>
      </c>
      <c r="B35" s="28">
        <v>0</v>
      </c>
      <c r="C35" s="34"/>
      <c r="D35" s="29">
        <v>-0.2</v>
      </c>
      <c r="E35" s="34"/>
      <c r="G35" s="9"/>
      <c r="H35" s="9"/>
      <c r="I35" s="9"/>
      <c r="J35" s="9"/>
      <c r="K35" s="9"/>
      <c r="L35" s="9"/>
    </row>
    <row r="36" spans="1:15" s="10" customFormat="1" ht="12.75" customHeight="1">
      <c r="A36" s="12" t="s">
        <v>21</v>
      </c>
      <c r="B36" s="26">
        <f>SUM(B33:B35)</f>
        <v>-0.99999999999999978</v>
      </c>
      <c r="C36" s="13"/>
      <c r="D36" s="22">
        <f>SUM(D33:D35)</f>
        <v>0</v>
      </c>
      <c r="E36" s="13"/>
      <c r="G36" s="11"/>
      <c r="H36" s="11"/>
      <c r="I36" s="11"/>
      <c r="J36" s="11"/>
      <c r="K36" s="11"/>
      <c r="L36" s="11"/>
    </row>
    <row r="37" spans="1:15" s="8" customFormat="1">
      <c r="A37" s="30" t="s">
        <v>11</v>
      </c>
      <c r="B37" s="28">
        <v>-11.2</v>
      </c>
      <c r="C37" s="34"/>
      <c r="D37" s="29">
        <v>-16.399999999999999</v>
      </c>
      <c r="E37" s="34"/>
      <c r="G37" s="9"/>
      <c r="H37" s="9"/>
      <c r="I37" s="9"/>
      <c r="J37" s="9"/>
      <c r="K37" s="9"/>
      <c r="L37" s="9"/>
    </row>
    <row r="38" spans="1:15" s="8" customFormat="1">
      <c r="A38" s="30" t="s">
        <v>22</v>
      </c>
      <c r="B38" s="28">
        <v>0.1</v>
      </c>
      <c r="C38" s="34"/>
      <c r="D38" s="29">
        <v>0</v>
      </c>
      <c r="E38" s="34"/>
      <c r="G38" s="9"/>
      <c r="H38" s="9"/>
      <c r="I38" s="9"/>
      <c r="J38" s="9"/>
      <c r="K38" s="9"/>
      <c r="L38" s="9"/>
    </row>
    <row r="39" spans="1:15" s="8" customFormat="1">
      <c r="A39" s="30" t="s">
        <v>17</v>
      </c>
      <c r="B39" s="28">
        <v>0.5</v>
      </c>
      <c r="C39" s="34"/>
      <c r="D39" s="29">
        <v>2.7</v>
      </c>
      <c r="E39" s="34"/>
      <c r="G39" s="9"/>
      <c r="H39" s="9"/>
      <c r="I39" s="9"/>
      <c r="J39" s="9"/>
      <c r="K39" s="9"/>
      <c r="L39" s="9"/>
    </row>
    <row r="40" spans="1:15" s="8" customFormat="1">
      <c r="A40" s="30" t="s">
        <v>18</v>
      </c>
      <c r="B40" s="28">
        <v>-0.1</v>
      </c>
      <c r="C40" s="34"/>
      <c r="D40" s="29">
        <v>-0.6</v>
      </c>
      <c r="E40" s="34"/>
      <c r="G40" s="9"/>
      <c r="H40" s="9"/>
      <c r="I40" s="9"/>
      <c r="J40" s="9"/>
      <c r="K40" s="9"/>
      <c r="L40" s="9"/>
    </row>
    <row r="41" spans="1:15" s="10" customFormat="1">
      <c r="A41" s="12" t="s">
        <v>23</v>
      </c>
      <c r="B41" s="26">
        <f>SUM(B37:B40)</f>
        <v>-10.7</v>
      </c>
      <c r="C41" s="13"/>
      <c r="D41" s="22">
        <f>SUM(D37:D40)</f>
        <v>-14.299999999999999</v>
      </c>
      <c r="E41" s="13"/>
      <c r="G41" s="11"/>
      <c r="H41" s="11"/>
      <c r="I41" s="11"/>
      <c r="J41" s="11"/>
      <c r="K41" s="11"/>
      <c r="L41" s="11"/>
    </row>
    <row r="42" spans="1:15" s="10" customFormat="1">
      <c r="A42" s="66" t="s">
        <v>9</v>
      </c>
      <c r="B42" s="67">
        <f>SUM(B36,B41)</f>
        <v>-11.7</v>
      </c>
      <c r="C42" s="68"/>
      <c r="D42" s="69">
        <f>SUM(D36,D41)</f>
        <v>-14.299999999999999</v>
      </c>
      <c r="E42" s="68"/>
      <c r="G42" s="11"/>
      <c r="H42" s="11"/>
      <c r="I42" s="11"/>
      <c r="J42" s="11"/>
      <c r="K42" s="11"/>
      <c r="L42" s="11"/>
    </row>
    <row r="43" spans="1:15" s="10" customFormat="1">
      <c r="A43" s="46" t="s">
        <v>10</v>
      </c>
      <c r="B43" s="47">
        <f>B32+B42</f>
        <v>40.700000000000003</v>
      </c>
      <c r="C43" s="50"/>
      <c r="D43" s="49">
        <f>D32+D42</f>
        <v>17.700000000000003</v>
      </c>
      <c r="E43" s="50"/>
      <c r="G43" s="11"/>
      <c r="H43" s="11"/>
      <c r="I43" s="11"/>
      <c r="J43" s="11"/>
      <c r="K43" s="11"/>
      <c r="L43" s="11"/>
    </row>
    <row r="44" spans="1:15" s="8" customFormat="1">
      <c r="A44" s="70" t="s">
        <v>6</v>
      </c>
      <c r="B44" s="42">
        <v>40.700000000000003</v>
      </c>
      <c r="C44" s="71"/>
      <c r="D44" s="44">
        <v>17.7</v>
      </c>
      <c r="E44" s="71"/>
      <c r="G44" s="9"/>
      <c r="H44" s="9"/>
      <c r="I44" s="9"/>
      <c r="J44" s="9"/>
      <c r="K44" s="9"/>
      <c r="L44" s="9"/>
    </row>
    <row r="45" spans="1:15" s="8" customFormat="1">
      <c r="A45" s="31" t="s">
        <v>7</v>
      </c>
      <c r="B45" s="28">
        <f>B43-B44</f>
        <v>0</v>
      </c>
      <c r="C45" s="34"/>
      <c r="D45" s="65">
        <v>0</v>
      </c>
      <c r="E45" s="34"/>
      <c r="G45" s="9"/>
      <c r="H45" s="9"/>
      <c r="I45" s="9"/>
      <c r="J45" s="9"/>
      <c r="K45" s="9"/>
      <c r="L45" s="9"/>
    </row>
    <row r="46" spans="1:15">
      <c r="A46" s="7"/>
      <c r="B46" s="23"/>
      <c r="C46" s="6"/>
      <c r="D46" s="6"/>
      <c r="E46" s="6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phoneticPr fontId="2" type="noConversion"/>
  <pageMargins left="0.59055118110236227" right="0.39370078740157483" top="0.98425196850393704" bottom="0.98425196850393704" header="0.51181102362204722" footer="0.51181102362204722"/>
  <pageSetup paperSize="9" scale="87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Consolidated income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2018-03-09T15:23:46Z</cp:lastPrinted>
  <dcterms:created xsi:type="dcterms:W3CDTF">2011-03-18T13:56:37Z</dcterms:created>
  <dcterms:modified xsi:type="dcterms:W3CDTF">2020-03-04T14:53:26Z</dcterms:modified>
</cp:coreProperties>
</file>