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60" windowWidth="17940" windowHeight="10440"/>
  </bookViews>
  <sheets>
    <sheet name="Consolidated income statement" sheetId="1" r:id="rId1"/>
  </sheets>
  <calcPr calcId="145621"/>
</workbook>
</file>

<file path=xl/calcChain.xml><?xml version="1.0" encoding="utf-8"?>
<calcChain xmlns="http://schemas.openxmlformats.org/spreadsheetml/2006/main">
  <c r="D15" i="1" l="1"/>
  <c r="D19" i="1" s="1"/>
  <c r="D21" i="1" s="1"/>
  <c r="B15" i="1"/>
  <c r="D13" i="1"/>
  <c r="B13" i="1"/>
  <c r="D44" i="1" l="1"/>
  <c r="B44" i="1"/>
  <c r="D39" i="1" l="1"/>
  <c r="B39" i="1"/>
  <c r="B19" i="1"/>
  <c r="B45" i="1" l="1"/>
  <c r="B46" i="1" s="1"/>
  <c r="B48" i="1" s="1"/>
  <c r="D45" i="1"/>
  <c r="D46" i="1" s="1"/>
  <c r="D48" i="1" s="1"/>
  <c r="B21" i="1"/>
</calcChain>
</file>

<file path=xl/sharedStrings.xml><?xml version="1.0" encoding="utf-8"?>
<sst xmlns="http://schemas.openxmlformats.org/spreadsheetml/2006/main" count="44" uniqueCount="38">
  <si>
    <t>Consolidated income statement</t>
  </si>
  <si>
    <t xml:space="preserve"> </t>
  </si>
  <si>
    <t>CHF million</t>
  </si>
  <si>
    <t>Sales</t>
  </si>
  <si>
    <t>Own work capitalized</t>
  </si>
  <si>
    <t>Material costs</t>
  </si>
  <si>
    <t>Other operating expenses</t>
  </si>
  <si>
    <t>Other operating income</t>
  </si>
  <si>
    <t>Depreciation and amortization</t>
  </si>
  <si>
    <t>Operating result before interest and taxes (EBIT)</t>
  </si>
  <si>
    <t>Financial income</t>
  </si>
  <si>
    <t>Financial expenses</t>
  </si>
  <si>
    <t>Attributable to shareholders of Rieter Holding Ltd.</t>
  </si>
  <si>
    <t>Attributable to non-controlling interests</t>
  </si>
  <si>
    <t>Profit before taxes</t>
  </si>
  <si>
    <t>Consolidated statement of comprehensive income</t>
  </si>
  <si>
    <t>Total other comprehensive income</t>
  </si>
  <si>
    <t>Total comprehensive income</t>
  </si>
  <si>
    <t>Currency translation differences</t>
  </si>
  <si>
    <t>Net profit</t>
  </si>
  <si>
    <t>Basic earnings per share (CHF)</t>
  </si>
  <si>
    <t>Diluted earnings per share (CHF)</t>
  </si>
  <si>
    <t>Remeasurement of defined benefit plans</t>
  </si>
  <si>
    <t>Income taxes on remeasurement of defined benefit plans</t>
  </si>
  <si>
    <t>Cash flow hedges</t>
  </si>
  <si>
    <t>Income taxes on cash flow hedges</t>
  </si>
  <si>
    <t>Income taxes</t>
  </si>
  <si>
    <t>Changes in semi-finished and finished goods</t>
  </si>
  <si>
    <t>Personnel expenses</t>
  </si>
  <si>
    <t>Share in profit of associated companies</t>
  </si>
  <si>
    <r>
      <t xml:space="preserve">
%</t>
    </r>
    <r>
      <rPr>
        <b/>
        <vertAlign val="superscript"/>
        <sz val="8"/>
        <rFont val="Arial"/>
        <family val="2"/>
      </rPr>
      <t>1</t>
    </r>
  </si>
  <si>
    <t>Operating result before restructuring charges, interest and taxes</t>
  </si>
  <si>
    <r>
      <t>Restructuring charges</t>
    </r>
    <r>
      <rPr>
        <vertAlign val="superscript"/>
        <sz val="10"/>
        <rFont val="Arial"/>
        <family val="2"/>
      </rPr>
      <t>2</t>
    </r>
  </si>
  <si>
    <t>Items that will not be reclassified to the income statement, net of taxes</t>
  </si>
  <si>
    <t>Income taxes on currency translation differences</t>
  </si>
  <si>
    <t>Items that may be reclassified to the income statement, net of taxes</t>
  </si>
  <si>
    <t>1. In % of sales.</t>
  </si>
  <si>
    <t>2. Including impairments related to restructurings.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</si>
</sst>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/yy_)"/>
    <numFmt numFmtId="165" formatCode="_ * #,##0.00_ ;_ * \-#,##0.00_ ;_ * \-??_ ;_ @_ "/>
    <numFmt numFmtId="166" formatCode="_ * #,##0.0_ ;_ * \-#,##0.0_ ;_ * \-??_ ;_ @_ "/>
    <numFmt numFmtId="167" formatCode="0.0_)"/>
    <numFmt numFmtId="168" formatCode="#\ ##0.0"/>
    <numFmt numFmtId="169" formatCode="#\ ##0.00"/>
  </numFmts>
  <fonts count="10"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 MT"/>
    </font>
    <font>
      <sz val="10"/>
      <name val="Arial"/>
      <family val="2"/>
    </font>
    <font>
      <b/>
      <vertAlign val="superscript"/>
      <sz val="8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165" fontId="5" fillId="0" borderId="0" applyFill="0" applyBorder="0" applyAlignment="0" applyProtection="0"/>
    <xf numFmtId="0" fontId="6" fillId="0" borderId="0"/>
  </cellStyleXfs>
  <cellXfs count="10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right"/>
    </xf>
    <xf numFmtId="164" fontId="0" fillId="0" borderId="0" xfId="0" applyNumberFormat="1" applyFont="1" applyFill="1" applyAlignment="1" applyProtection="1">
      <alignment horizontal="right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167" fontId="2" fillId="0" borderId="1" xfId="0" applyNumberFormat="1" applyFont="1" applyFill="1" applyBorder="1" applyAlignment="1" applyProtection="1">
      <alignment horizontal="right"/>
    </xf>
    <xf numFmtId="167" fontId="0" fillId="2" borderId="2" xfId="0" applyNumberFormat="1" applyFont="1" applyFill="1" applyBorder="1" applyAlignment="1" applyProtection="1">
      <alignment horizontal="right"/>
    </xf>
    <xf numFmtId="167" fontId="0" fillId="0" borderId="2" xfId="0" applyNumberFormat="1" applyFont="1" applyFill="1" applyBorder="1" applyAlignment="1" applyProtection="1">
      <alignment horizontal="right"/>
    </xf>
    <xf numFmtId="167" fontId="2" fillId="2" borderId="2" xfId="0" applyNumberFormat="1" applyFont="1" applyFill="1" applyBorder="1" applyAlignment="1" applyProtection="1">
      <alignment horizontal="right"/>
    </xf>
    <xf numFmtId="167" fontId="2" fillId="0" borderId="2" xfId="0" applyNumberFormat="1" applyFont="1" applyFill="1" applyBorder="1" applyAlignment="1" applyProtection="1">
      <alignment horizontal="right"/>
    </xf>
    <xf numFmtId="167" fontId="2" fillId="2" borderId="3" xfId="0" applyNumberFormat="1" applyFont="1" applyFill="1" applyBorder="1" applyAlignment="1" applyProtection="1">
      <alignment horizontal="right"/>
    </xf>
    <xf numFmtId="167" fontId="2" fillId="0" borderId="3" xfId="0" applyNumberFormat="1" applyFont="1" applyFill="1" applyBorder="1" applyAlignment="1" applyProtection="1">
      <alignment horizontal="right"/>
    </xf>
    <xf numFmtId="0" fontId="2" fillId="0" borderId="2" xfId="0" applyFont="1" applyFill="1" applyBorder="1" applyAlignment="1">
      <alignment horizontal="left" wrapText="1"/>
    </xf>
    <xf numFmtId="0" fontId="0" fillId="0" borderId="0" xfId="0" applyFill="1" applyAlignment="1">
      <alignment horizontal="right" wrapText="1"/>
    </xf>
    <xf numFmtId="49" fontId="3" fillId="0" borderId="0" xfId="0" applyNumberFormat="1" applyFont="1" applyFill="1" applyAlignment="1">
      <alignment horizontal="left"/>
    </xf>
    <xf numFmtId="0" fontId="5" fillId="0" borderId="1" xfId="0" applyFont="1" applyFill="1" applyBorder="1" applyAlignment="1">
      <alignment horizontal="left" wrapText="1"/>
    </xf>
    <xf numFmtId="167" fontId="5" fillId="2" borderId="1" xfId="0" applyNumberFormat="1" applyFont="1" applyFill="1" applyBorder="1" applyAlignment="1" applyProtection="1">
      <alignment horizontal="right"/>
    </xf>
    <xf numFmtId="167" fontId="5" fillId="0" borderId="1" xfId="0" applyNumberFormat="1" applyFont="1" applyFill="1" applyBorder="1" applyAlignment="1" applyProtection="1">
      <alignment horizontal="right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4" xfId="0" applyFont="1" applyFill="1" applyBorder="1" applyAlignment="1">
      <alignment horizontal="left" wrapText="1"/>
    </xf>
    <xf numFmtId="167" fontId="2" fillId="0" borderId="4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>
      <alignment horizontal="left" wrapText="1"/>
    </xf>
    <xf numFmtId="166" fontId="0" fillId="0" borderId="0" xfId="1" applyNumberFormat="1" applyFont="1" applyFill="1" applyBorder="1" applyAlignment="1" applyProtection="1">
      <alignment horizontal="right"/>
    </xf>
    <xf numFmtId="167" fontId="2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left" wrapText="1"/>
    </xf>
    <xf numFmtId="9" fontId="4" fillId="2" borderId="1" xfId="0" applyNumberFormat="1" applyFont="1" applyFill="1" applyBorder="1" applyAlignment="1">
      <alignment horizontal="right" wrapText="1"/>
    </xf>
    <xf numFmtId="9" fontId="4" fillId="0" borderId="1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wrapText="1"/>
    </xf>
    <xf numFmtId="0" fontId="2" fillId="0" borderId="6" xfId="0" applyFont="1" applyFill="1" applyBorder="1" applyAlignment="1">
      <alignment horizontal="left" wrapText="1"/>
    </xf>
    <xf numFmtId="167" fontId="2" fillId="0" borderId="6" xfId="0" applyNumberFormat="1" applyFont="1" applyFill="1" applyBorder="1" applyAlignment="1" applyProtection="1">
      <alignment horizontal="right"/>
    </xf>
    <xf numFmtId="0" fontId="0" fillId="0" borderId="7" xfId="0" applyFont="1" applyFill="1" applyBorder="1" applyAlignment="1">
      <alignment horizontal="right"/>
    </xf>
    <xf numFmtId="164" fontId="0" fillId="0" borderId="7" xfId="0" applyNumberFormat="1" applyFont="1" applyFill="1" applyBorder="1" applyAlignment="1" applyProtection="1">
      <alignment horizontal="right"/>
    </xf>
    <xf numFmtId="49" fontId="3" fillId="0" borderId="0" xfId="2" applyNumberFormat="1" applyFont="1" applyAlignment="1">
      <alignment horizontal="left"/>
    </xf>
    <xf numFmtId="0" fontId="2" fillId="0" borderId="7" xfId="0" applyFont="1" applyFill="1" applyBorder="1" applyAlignment="1">
      <alignment horizontal="left" wrapText="1"/>
    </xf>
    <xf numFmtId="49" fontId="3" fillId="0" borderId="0" xfId="2" applyNumberFormat="1" applyFont="1" applyAlignment="1">
      <alignment horizontal="left" wrapText="1"/>
    </xf>
    <xf numFmtId="167" fontId="2" fillId="0" borderId="5" xfId="0" applyNumberFormat="1" applyFont="1" applyFill="1" applyBorder="1" applyAlignment="1" applyProtection="1">
      <alignment horizontal="right"/>
    </xf>
    <xf numFmtId="0" fontId="1" fillId="0" borderId="0" xfId="0" applyFont="1" applyFill="1" applyAlignment="1">
      <alignment horizontal="left"/>
    </xf>
    <xf numFmtId="0" fontId="5" fillId="0" borderId="2" xfId="0" applyFont="1" applyFill="1" applyBorder="1" applyAlignment="1">
      <alignment horizontal="left" wrapText="1"/>
    </xf>
    <xf numFmtId="167" fontId="5" fillId="0" borderId="2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>
      <alignment horizontal="right"/>
    </xf>
    <xf numFmtId="164" fontId="0" fillId="0" borderId="0" xfId="0" applyNumberFormat="1" applyFont="1" applyFill="1" applyBorder="1" applyAlignment="1" applyProtection="1">
      <alignment horizontal="right"/>
    </xf>
    <xf numFmtId="0" fontId="0" fillId="0" borderId="7" xfId="0" applyBorder="1" applyAlignment="1">
      <alignment horizontal="right" wrapText="1"/>
    </xf>
    <xf numFmtId="0" fontId="0" fillId="0" borderId="7" xfId="0" applyBorder="1" applyAlignment="1">
      <alignment wrapText="1"/>
    </xf>
    <xf numFmtId="0" fontId="2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 wrapText="1"/>
    </xf>
    <xf numFmtId="0" fontId="0" fillId="0" borderId="10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wrapText="1"/>
    </xf>
    <xf numFmtId="0" fontId="2" fillId="0" borderId="7" xfId="0" applyFont="1" applyFill="1" applyBorder="1" applyAlignment="1">
      <alignment horizontal="left"/>
    </xf>
    <xf numFmtId="168" fontId="2" fillId="3" borderId="8" xfId="1" applyNumberFormat="1" applyFont="1" applyFill="1" applyBorder="1" applyAlignment="1" applyProtection="1">
      <alignment horizontal="right"/>
    </xf>
    <xf numFmtId="168" fontId="5" fillId="3" borderId="8" xfId="1" applyNumberFormat="1" applyFont="1" applyFill="1" applyBorder="1" applyAlignment="1" applyProtection="1">
      <alignment horizontal="right"/>
    </xf>
    <xf numFmtId="168" fontId="5" fillId="3" borderId="9" xfId="1" applyNumberFormat="1" applyFont="1" applyFill="1" applyBorder="1" applyAlignment="1" applyProtection="1">
      <alignment horizontal="right"/>
    </xf>
    <xf numFmtId="168" fontId="5" fillId="3" borderId="10" xfId="1" applyNumberFormat="1" applyFont="1" applyFill="1" applyBorder="1" applyAlignment="1" applyProtection="1">
      <alignment horizontal="right"/>
    </xf>
    <xf numFmtId="168" fontId="5" fillId="4" borderId="7" xfId="1" applyNumberFormat="1" applyFont="1" applyFill="1" applyBorder="1" applyAlignment="1" applyProtection="1">
      <alignment horizontal="right"/>
    </xf>
    <xf numFmtId="168" fontId="2" fillId="3" borderId="7" xfId="1" applyNumberFormat="1" applyFont="1" applyFill="1" applyBorder="1" applyAlignment="1" applyProtection="1">
      <alignment horizontal="right"/>
    </xf>
    <xf numFmtId="168" fontId="5" fillId="3" borderId="8" xfId="1" applyNumberFormat="1" applyFont="1" applyFill="1" applyBorder="1" applyAlignment="1">
      <alignment horizontal="right"/>
    </xf>
    <xf numFmtId="168" fontId="2" fillId="0" borderId="1" xfId="1" applyNumberFormat="1" applyFont="1" applyFill="1" applyBorder="1" applyAlignment="1" applyProtection="1">
      <alignment horizontal="right"/>
    </xf>
    <xf numFmtId="168" fontId="0" fillId="0" borderId="2" xfId="1" applyNumberFormat="1" applyFont="1" applyFill="1" applyBorder="1" applyAlignment="1" applyProtection="1">
      <alignment horizontal="right"/>
    </xf>
    <xf numFmtId="168" fontId="5" fillId="0" borderId="1" xfId="1" applyNumberFormat="1" applyFont="1" applyFill="1" applyBorder="1" applyAlignment="1" applyProtection="1">
      <alignment horizontal="right"/>
    </xf>
    <xf numFmtId="168" fontId="2" fillId="0" borderId="2" xfId="1" applyNumberFormat="1" applyFont="1" applyFill="1" applyBorder="1" applyAlignment="1" applyProtection="1">
      <alignment horizontal="right"/>
    </xf>
    <xf numFmtId="168" fontId="5" fillId="0" borderId="2" xfId="1" applyNumberFormat="1" applyFont="1" applyFill="1" applyBorder="1" applyAlignment="1" applyProtection="1">
      <alignment horizontal="right"/>
    </xf>
    <xf numFmtId="168" fontId="2" fillId="0" borderId="5" xfId="1" applyNumberFormat="1" applyFont="1" applyFill="1" applyBorder="1" applyAlignment="1" applyProtection="1">
      <alignment horizontal="right"/>
    </xf>
    <xf numFmtId="168" fontId="2" fillId="0" borderId="4" xfId="1" applyNumberFormat="1" applyFont="1" applyFill="1" applyBorder="1" applyAlignment="1" applyProtection="1">
      <alignment horizontal="right"/>
    </xf>
    <xf numFmtId="168" fontId="2" fillId="0" borderId="6" xfId="1" applyNumberFormat="1" applyFont="1" applyFill="1" applyBorder="1" applyAlignment="1" applyProtection="1">
      <alignment horizontal="right"/>
    </xf>
    <xf numFmtId="168" fontId="2" fillId="2" borderId="1" xfId="1" applyNumberFormat="1" applyFont="1" applyFill="1" applyBorder="1" applyAlignment="1" applyProtection="1">
      <alignment horizontal="right"/>
    </xf>
    <xf numFmtId="168" fontId="5" fillId="2" borderId="1" xfId="1" applyNumberFormat="1" applyFont="1" applyFill="1" applyBorder="1" applyAlignment="1" applyProtection="1">
      <alignment horizontal="right"/>
    </xf>
    <xf numFmtId="168" fontId="5" fillId="2" borderId="2" xfId="1" applyNumberFormat="1" applyFont="1" applyFill="1" applyBorder="1" applyAlignment="1" applyProtection="1">
      <alignment horizontal="right"/>
    </xf>
    <xf numFmtId="168" fontId="2" fillId="2" borderId="2" xfId="1" applyNumberFormat="1" applyFont="1" applyFill="1" applyBorder="1" applyAlignment="1" applyProtection="1">
      <alignment horizontal="right"/>
    </xf>
    <xf numFmtId="168" fontId="2" fillId="2" borderId="5" xfId="1" applyNumberFormat="1" applyFont="1" applyFill="1" applyBorder="1" applyAlignment="1" applyProtection="1">
      <alignment horizontal="right"/>
    </xf>
    <xf numFmtId="168" fontId="2" fillId="2" borderId="4" xfId="1" applyNumberFormat="1" applyFont="1" applyFill="1" applyBorder="1" applyAlignment="1" applyProtection="1">
      <alignment horizontal="right"/>
    </xf>
    <xf numFmtId="168" fontId="2" fillId="2" borderId="6" xfId="1" applyNumberFormat="1" applyFont="1" applyFill="1" applyBorder="1" applyAlignment="1" applyProtection="1">
      <alignment horizontal="right"/>
    </xf>
    <xf numFmtId="168" fontId="0" fillId="0" borderId="0" xfId="0" applyNumberFormat="1" applyFill="1" applyAlignment="1">
      <alignment horizontal="right" wrapText="1"/>
    </xf>
    <xf numFmtId="0" fontId="0" fillId="0" borderId="11" xfId="0" applyBorder="1" applyAlignment="1">
      <alignment horizontal="right" wrapText="1"/>
    </xf>
    <xf numFmtId="169" fontId="2" fillId="3" borderId="8" xfId="1" applyNumberFormat="1" applyFont="1" applyFill="1" applyBorder="1" applyAlignment="1" applyProtection="1">
      <alignment horizontal="right"/>
    </xf>
    <xf numFmtId="0" fontId="0" fillId="0" borderId="7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168" fontId="2" fillId="4" borderId="12" xfId="1" applyNumberFormat="1" applyFont="1" applyFill="1" applyBorder="1" applyAlignment="1" applyProtection="1">
      <alignment horizontal="right"/>
    </xf>
    <xf numFmtId="168" fontId="2" fillId="0" borderId="12" xfId="1" applyNumberFormat="1" applyFont="1" applyFill="1" applyBorder="1" applyAlignment="1" applyProtection="1">
      <alignment horizontal="right"/>
    </xf>
    <xf numFmtId="166" fontId="5" fillId="2" borderId="10" xfId="1" applyNumberFormat="1" applyFont="1" applyFill="1" applyBorder="1" applyAlignment="1" applyProtection="1">
      <alignment horizontal="right"/>
    </xf>
    <xf numFmtId="166" fontId="5" fillId="0" borderId="10" xfId="1" applyNumberFormat="1" applyFont="1" applyFill="1" applyBorder="1" applyAlignment="1" applyProtection="1">
      <alignment horizontal="right"/>
    </xf>
    <xf numFmtId="168" fontId="2" fillId="3" borderId="6" xfId="1" applyNumberFormat="1" applyFont="1" applyFill="1" applyBorder="1" applyAlignment="1" applyProtection="1">
      <alignment horizontal="right"/>
    </xf>
    <xf numFmtId="168" fontId="2" fillId="0" borderId="8" xfId="1" applyNumberFormat="1" applyFont="1" applyFill="1" applyBorder="1" applyAlignment="1" applyProtection="1">
      <alignment horizontal="right"/>
    </xf>
    <xf numFmtId="168" fontId="5" fillId="0" borderId="8" xfId="1" applyNumberFormat="1" applyFont="1" applyFill="1" applyBorder="1" applyAlignment="1" applyProtection="1">
      <alignment horizontal="right"/>
    </xf>
    <xf numFmtId="168" fontId="5" fillId="0" borderId="9" xfId="1" applyNumberFormat="1" applyFont="1" applyFill="1" applyBorder="1" applyAlignment="1" applyProtection="1">
      <alignment horizontal="right"/>
    </xf>
    <xf numFmtId="168" fontId="5" fillId="0" borderId="10" xfId="1" applyNumberFormat="1" applyFont="1" applyFill="1" applyBorder="1" applyAlignment="1" applyProtection="1">
      <alignment horizontal="right"/>
    </xf>
    <xf numFmtId="168" fontId="5" fillId="0" borderId="7" xfId="1" applyNumberFormat="1" applyFont="1" applyFill="1" applyBorder="1" applyAlignment="1" applyProtection="1">
      <alignment horizontal="right"/>
    </xf>
    <xf numFmtId="168" fontId="2" fillId="0" borderId="7" xfId="1" applyNumberFormat="1" applyFont="1" applyFill="1" applyBorder="1" applyAlignment="1" applyProtection="1">
      <alignment horizontal="right"/>
    </xf>
    <xf numFmtId="168" fontId="5" fillId="0" borderId="8" xfId="1" applyNumberFormat="1" applyFont="1" applyFill="1" applyBorder="1" applyAlignment="1">
      <alignment horizontal="right"/>
    </xf>
    <xf numFmtId="169" fontId="2" fillId="0" borderId="8" xfId="1" applyNumberFormat="1" applyFont="1" applyFill="1" applyBorder="1" applyAlignment="1" applyProtection="1">
      <alignment horizontal="right"/>
    </xf>
    <xf numFmtId="0" fontId="5" fillId="0" borderId="12" xfId="0" applyFont="1" applyFill="1" applyBorder="1" applyAlignment="1">
      <alignment horizontal="left" wrapText="1"/>
    </xf>
    <xf numFmtId="168" fontId="5" fillId="2" borderId="12" xfId="1" applyNumberFormat="1" applyFont="1" applyFill="1" applyBorder="1" applyAlignment="1" applyProtection="1">
      <alignment horizontal="right"/>
    </xf>
    <xf numFmtId="167" fontId="5" fillId="0" borderId="12" xfId="0" applyNumberFormat="1" applyFont="1" applyFill="1" applyBorder="1" applyAlignment="1" applyProtection="1">
      <alignment horizontal="right"/>
    </xf>
    <xf numFmtId="168" fontId="5" fillId="0" borderId="12" xfId="1" applyNumberFormat="1" applyFont="1" applyFill="1" applyBorder="1" applyAlignment="1" applyProtection="1">
      <alignment horizontal="right"/>
    </xf>
    <xf numFmtId="168" fontId="2" fillId="3" borderId="13" xfId="1" applyNumberFormat="1" applyFont="1" applyFill="1" applyBorder="1" applyAlignment="1" applyProtection="1">
      <alignment horizontal="right"/>
    </xf>
    <xf numFmtId="1" fontId="2" fillId="3" borderId="8" xfId="1" applyNumberFormat="1" applyFont="1" applyFill="1" applyBorder="1" applyAlignment="1" applyProtection="1">
      <alignment horizontal="right"/>
    </xf>
    <xf numFmtId="1" fontId="2" fillId="0" borderId="8" xfId="1" applyNumberFormat="1" applyFont="1" applyFill="1" applyBorder="1" applyAlignment="1" applyProtection="1">
      <alignment horizontal="right"/>
    </xf>
    <xf numFmtId="168" fontId="2" fillId="0" borderId="13" xfId="1" applyNumberFormat="1" applyFont="1" applyFill="1" applyBorder="1" applyAlignment="1" applyProtection="1">
      <alignment horizontal="right"/>
    </xf>
  </cellXfs>
  <cellStyles count="3">
    <cellStyle name="Comma" xfId="1" builtinId="3"/>
    <cellStyle name="Normal" xfId="0" builtinId="0"/>
    <cellStyle name="Normal_GB 2007 Rieter Holding gesam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9525</xdr:rowOff>
    </xdr:from>
    <xdr:to>
      <xdr:col>5</xdr:col>
      <xdr:colOff>0</xdr:colOff>
      <xdr:row>1</xdr:row>
      <xdr:rowOff>142875</xdr:rowOff>
    </xdr:to>
    <xdr:pic>
      <xdr:nvPicPr>
        <xdr:cNvPr id="1050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5543550" y="9525"/>
          <a:ext cx="1428750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workbookViewId="0">
      <selection activeCell="E15" sqref="E15"/>
    </sheetView>
  </sheetViews>
  <sheetFormatPr defaultColWidth="11.42578125" defaultRowHeight="12.75"/>
  <cols>
    <col min="1" max="1" width="66.140625" style="1" customWidth="1"/>
    <col min="2" max="5" width="10.7109375" style="2" customWidth="1"/>
    <col min="6" max="6" width="11.42578125" style="1" customWidth="1"/>
    <col min="7" max="7" width="13.5703125" style="1" customWidth="1"/>
    <col min="8" max="8" width="11.42578125" style="1" customWidth="1"/>
    <col min="9" max="9" width="14.140625" style="1" customWidth="1"/>
    <col min="10" max="10" width="14.85546875" style="1" customWidth="1"/>
    <col min="11" max="16384" width="11.42578125" style="1"/>
  </cols>
  <sheetData>
    <row r="1" spans="1:12" ht="20.25" customHeight="1">
      <c r="A1" s="4"/>
      <c r="B1" s="4"/>
      <c r="C1" s="5"/>
      <c r="D1" s="4"/>
      <c r="E1" s="4" t="s">
        <v>1</v>
      </c>
      <c r="G1" s="6"/>
      <c r="H1" s="6"/>
      <c r="I1" s="6"/>
      <c r="J1" s="6"/>
      <c r="K1" s="6"/>
      <c r="L1" s="6"/>
    </row>
    <row r="2" spans="1:12" ht="20.25">
      <c r="A2" s="3" t="s">
        <v>0</v>
      </c>
      <c r="B2" s="47"/>
      <c r="C2" s="48"/>
      <c r="D2" s="47"/>
      <c r="E2" s="47"/>
      <c r="G2" s="6"/>
      <c r="H2" s="6"/>
      <c r="I2" s="6"/>
      <c r="J2" s="6"/>
      <c r="K2" s="6"/>
      <c r="L2" s="6"/>
    </row>
    <row r="3" spans="1:12">
      <c r="A3" s="50"/>
      <c r="B3" s="49"/>
      <c r="C3" s="49"/>
      <c r="D3" s="82"/>
      <c r="E3" s="49"/>
    </row>
    <row r="4" spans="1:12" ht="14.25" customHeight="1">
      <c r="A4" s="32" t="s">
        <v>2</v>
      </c>
      <c r="B4" s="104">
        <v>2017</v>
      </c>
      <c r="C4" s="33" t="s">
        <v>30</v>
      </c>
      <c r="D4" s="105">
        <v>2016</v>
      </c>
      <c r="E4" s="34" t="s">
        <v>30</v>
      </c>
      <c r="G4" s="6"/>
      <c r="H4" s="6"/>
      <c r="I4" s="6"/>
      <c r="J4" s="6"/>
      <c r="K4" s="6"/>
      <c r="L4" s="6"/>
    </row>
    <row r="5" spans="1:12">
      <c r="A5" s="51" t="s">
        <v>3</v>
      </c>
      <c r="B5" s="59">
        <v>965.6</v>
      </c>
      <c r="C5" s="59">
        <v>100</v>
      </c>
      <c r="D5" s="91">
        <v>945</v>
      </c>
      <c r="E5" s="91">
        <v>100</v>
      </c>
      <c r="G5" s="6"/>
      <c r="H5" s="6"/>
      <c r="I5" s="6"/>
      <c r="J5" s="6"/>
      <c r="K5" s="6"/>
      <c r="L5" s="6"/>
    </row>
    <row r="6" spans="1:12">
      <c r="A6" s="52" t="s">
        <v>27</v>
      </c>
      <c r="B6" s="60">
        <v>-5.3</v>
      </c>
      <c r="C6" s="60">
        <v>-0.5</v>
      </c>
      <c r="D6" s="92">
        <v>-30.1</v>
      </c>
      <c r="E6" s="92">
        <v>-3.2</v>
      </c>
      <c r="G6" s="6"/>
      <c r="H6" s="6"/>
      <c r="I6" s="6"/>
      <c r="J6" s="6"/>
      <c r="K6" s="6"/>
      <c r="L6" s="6"/>
    </row>
    <row r="7" spans="1:12">
      <c r="A7" s="53" t="s">
        <v>4</v>
      </c>
      <c r="B7" s="61">
        <v>0.7</v>
      </c>
      <c r="C7" s="61">
        <v>0.1</v>
      </c>
      <c r="D7" s="93">
        <v>0.8</v>
      </c>
      <c r="E7" s="93">
        <v>0.1</v>
      </c>
      <c r="G7" s="6"/>
      <c r="H7" s="6"/>
      <c r="I7" s="6"/>
      <c r="J7" s="6"/>
      <c r="K7" s="6"/>
      <c r="L7" s="6"/>
    </row>
    <row r="8" spans="1:12">
      <c r="A8" s="52" t="s">
        <v>5</v>
      </c>
      <c r="B8" s="60">
        <v>-431.5</v>
      </c>
      <c r="C8" s="60">
        <v>-44.7</v>
      </c>
      <c r="D8" s="92">
        <v>-404.1</v>
      </c>
      <c r="E8" s="92">
        <v>-42.8</v>
      </c>
      <c r="G8" s="6"/>
      <c r="H8" s="6"/>
      <c r="I8" s="6"/>
      <c r="J8" s="6"/>
      <c r="K8" s="6"/>
      <c r="L8" s="6"/>
    </row>
    <row r="9" spans="1:12">
      <c r="A9" s="52" t="s">
        <v>28</v>
      </c>
      <c r="B9" s="60">
        <v>-282.8</v>
      </c>
      <c r="C9" s="60">
        <v>-29.3</v>
      </c>
      <c r="D9" s="92">
        <v>-273.39999999999998</v>
      </c>
      <c r="E9" s="92">
        <v>-28.9</v>
      </c>
      <c r="G9" s="6"/>
      <c r="H9" s="6"/>
      <c r="I9" s="6"/>
      <c r="J9" s="6"/>
      <c r="K9" s="6"/>
      <c r="L9" s="6"/>
    </row>
    <row r="10" spans="1:12">
      <c r="A10" s="54" t="s">
        <v>7</v>
      </c>
      <c r="B10" s="60">
        <v>20.8</v>
      </c>
      <c r="C10" s="61">
        <v>2.1</v>
      </c>
      <c r="D10" s="92">
        <v>24.5</v>
      </c>
      <c r="E10" s="93">
        <v>2.6</v>
      </c>
      <c r="G10" s="6"/>
      <c r="H10" s="6"/>
      <c r="I10" s="6"/>
      <c r="J10" s="6"/>
      <c r="K10" s="6"/>
      <c r="L10" s="6"/>
    </row>
    <row r="11" spans="1:12">
      <c r="A11" s="52" t="s">
        <v>6</v>
      </c>
      <c r="B11" s="60">
        <v>-172.9</v>
      </c>
      <c r="C11" s="60">
        <v>-17.899999999999999</v>
      </c>
      <c r="D11" s="92">
        <v>-166.9</v>
      </c>
      <c r="E11" s="92">
        <v>-17.7</v>
      </c>
      <c r="G11" s="6"/>
      <c r="H11" s="6"/>
      <c r="I11" s="6"/>
      <c r="J11" s="6"/>
      <c r="K11" s="6"/>
      <c r="L11" s="6"/>
    </row>
    <row r="12" spans="1:12">
      <c r="A12" s="53" t="s">
        <v>8</v>
      </c>
      <c r="B12" s="61">
        <v>-42.8</v>
      </c>
      <c r="C12" s="62">
        <v>-4.4000000000000004</v>
      </c>
      <c r="D12" s="93">
        <v>-39.299999999999997</v>
      </c>
      <c r="E12" s="94">
        <v>-4.0999999999999996</v>
      </c>
      <c r="G12" s="6"/>
      <c r="H12" s="6"/>
      <c r="I12" s="6"/>
      <c r="J12" s="6"/>
      <c r="K12" s="6"/>
      <c r="L12" s="6"/>
    </row>
    <row r="13" spans="1:12">
      <c r="A13" s="36" t="s">
        <v>31</v>
      </c>
      <c r="B13" s="90">
        <f>SUM(B5:B12)</f>
        <v>51.800000000000111</v>
      </c>
      <c r="C13" s="103">
        <v>5.4</v>
      </c>
      <c r="D13" s="73">
        <f>SUM(D5:D12)</f>
        <v>56.499999999999929</v>
      </c>
      <c r="E13" s="106">
        <v>6</v>
      </c>
      <c r="G13" s="6"/>
      <c r="H13" s="6"/>
      <c r="I13" s="6"/>
      <c r="J13" s="6"/>
      <c r="K13" s="6"/>
      <c r="L13" s="6"/>
    </row>
    <row r="14" spans="1:12" ht="14.25">
      <c r="A14" s="56" t="s">
        <v>32</v>
      </c>
      <c r="B14" s="62">
        <v>-36</v>
      </c>
      <c r="C14" s="88"/>
      <c r="D14" s="94">
        <v>0</v>
      </c>
      <c r="E14" s="89"/>
      <c r="G14" s="6"/>
      <c r="H14" s="6"/>
      <c r="I14" s="6"/>
      <c r="J14" s="6"/>
      <c r="K14" s="6"/>
      <c r="L14" s="6"/>
    </row>
    <row r="15" spans="1:12">
      <c r="A15" s="85" t="s">
        <v>9</v>
      </c>
      <c r="B15" s="86">
        <f>SUM(B13:B14)</f>
        <v>15.800000000000111</v>
      </c>
      <c r="C15" s="59">
        <v>1.6</v>
      </c>
      <c r="D15" s="87">
        <f>SUM(D13:D14)</f>
        <v>56.499999999999929</v>
      </c>
      <c r="E15" s="106">
        <v>6</v>
      </c>
      <c r="G15" s="6"/>
      <c r="H15" s="6"/>
      <c r="I15" s="6"/>
      <c r="J15" s="6"/>
      <c r="K15" s="6"/>
      <c r="L15" s="6"/>
    </row>
    <row r="16" spans="1:12" s="22" customFormat="1">
      <c r="A16" s="84" t="s">
        <v>29</v>
      </c>
      <c r="B16" s="63">
        <v>0.7</v>
      </c>
      <c r="C16" s="20"/>
      <c r="D16" s="95">
        <v>0.4</v>
      </c>
      <c r="E16" s="21"/>
      <c r="G16" s="23"/>
      <c r="H16" s="23"/>
      <c r="I16" s="23"/>
      <c r="J16" s="23"/>
      <c r="K16" s="23"/>
      <c r="L16" s="23"/>
    </row>
    <row r="17" spans="1:15">
      <c r="A17" s="52" t="s">
        <v>10</v>
      </c>
      <c r="B17" s="60">
        <v>3.9</v>
      </c>
      <c r="C17" s="12"/>
      <c r="D17" s="92">
        <v>3.2</v>
      </c>
      <c r="E17" s="13"/>
      <c r="G17" s="6"/>
      <c r="H17" s="6"/>
      <c r="I17" s="6"/>
      <c r="J17" s="6"/>
      <c r="K17" s="6"/>
      <c r="L17" s="6"/>
    </row>
    <row r="18" spans="1:15">
      <c r="A18" s="55" t="s">
        <v>11</v>
      </c>
      <c r="B18" s="62">
        <v>-4.4000000000000004</v>
      </c>
      <c r="C18" s="14"/>
      <c r="D18" s="94">
        <v>-6.3</v>
      </c>
      <c r="E18" s="15"/>
      <c r="G18" s="6"/>
      <c r="H18" s="6"/>
      <c r="I18" s="6"/>
      <c r="J18" s="6"/>
      <c r="K18" s="6"/>
      <c r="L18" s="6"/>
    </row>
    <row r="19" spans="1:15">
      <c r="A19" s="41" t="s">
        <v>14</v>
      </c>
      <c r="B19" s="64">
        <f>SUM(B15:B18)</f>
        <v>16.000000000000107</v>
      </c>
      <c r="C19" s="59">
        <v>1.7</v>
      </c>
      <c r="D19" s="96">
        <f>SUM(D15:D18)</f>
        <v>53.799999999999933</v>
      </c>
      <c r="E19" s="106">
        <v>5.7</v>
      </c>
      <c r="G19" s="6"/>
      <c r="H19" s="6"/>
      <c r="I19" s="6"/>
      <c r="J19" s="6"/>
      <c r="K19" s="6"/>
      <c r="L19" s="6"/>
    </row>
    <row r="20" spans="1:15">
      <c r="A20" s="56" t="s">
        <v>26</v>
      </c>
      <c r="B20" s="62">
        <v>-2.7</v>
      </c>
      <c r="C20" s="14"/>
      <c r="D20" s="94">
        <v>-11.14417776</v>
      </c>
      <c r="E20" s="15"/>
      <c r="G20" s="6"/>
      <c r="H20" s="6"/>
      <c r="I20" s="6"/>
      <c r="J20" s="6"/>
      <c r="K20" s="6"/>
      <c r="L20" s="6"/>
    </row>
    <row r="21" spans="1:15">
      <c r="A21" s="41" t="s">
        <v>19</v>
      </c>
      <c r="B21" s="64">
        <f>SUM(B19:B20)</f>
        <v>13.300000000000107</v>
      </c>
      <c r="C21" s="59">
        <v>1.4</v>
      </c>
      <c r="D21" s="96">
        <f>SUM(D19:D20)</f>
        <v>42.655822239999935</v>
      </c>
      <c r="E21" s="91">
        <v>4.5</v>
      </c>
      <c r="G21" s="6"/>
      <c r="H21" s="6"/>
      <c r="I21" s="6"/>
      <c r="J21" s="6"/>
      <c r="K21" s="6"/>
      <c r="L21" s="6"/>
    </row>
    <row r="22" spans="1:15">
      <c r="A22" s="57" t="s">
        <v>12</v>
      </c>
      <c r="B22" s="65">
        <v>13.2</v>
      </c>
      <c r="C22" s="10"/>
      <c r="D22" s="97">
        <v>42.400000000000006</v>
      </c>
      <c r="E22" s="11"/>
      <c r="G22" s="6"/>
      <c r="H22" s="6"/>
      <c r="I22" s="6"/>
      <c r="J22" s="6"/>
      <c r="K22" s="6"/>
      <c r="L22" s="6"/>
    </row>
    <row r="23" spans="1:15">
      <c r="A23" s="52" t="s">
        <v>13</v>
      </c>
      <c r="B23" s="60">
        <v>0.1</v>
      </c>
      <c r="C23" s="12"/>
      <c r="D23" s="92">
        <v>0.3</v>
      </c>
      <c r="E23" s="13"/>
      <c r="G23" s="6"/>
      <c r="H23" s="6"/>
      <c r="I23" s="6"/>
      <c r="J23" s="6"/>
      <c r="K23" s="6"/>
      <c r="L23" s="6"/>
    </row>
    <row r="24" spans="1:15">
      <c r="A24" s="51"/>
      <c r="B24" s="59"/>
      <c r="C24" s="12"/>
      <c r="D24" s="91"/>
      <c r="E24" s="13"/>
      <c r="G24" s="6"/>
      <c r="H24" s="6"/>
      <c r="I24" s="6"/>
      <c r="J24" s="6"/>
      <c r="K24" s="6"/>
      <c r="L24" s="6"/>
    </row>
    <row r="25" spans="1:15" s="24" customFormat="1">
      <c r="A25" s="58" t="s">
        <v>20</v>
      </c>
      <c r="B25" s="83">
        <v>2.92</v>
      </c>
      <c r="C25" s="12"/>
      <c r="D25" s="98">
        <v>9.39</v>
      </c>
      <c r="E25" s="13"/>
      <c r="G25" s="25"/>
      <c r="H25" s="25"/>
      <c r="I25" s="25"/>
      <c r="J25" s="25"/>
      <c r="K25" s="25"/>
      <c r="L25" s="25"/>
    </row>
    <row r="26" spans="1:15" s="24" customFormat="1">
      <c r="A26" s="58" t="s">
        <v>21</v>
      </c>
      <c r="B26" s="83">
        <v>2.91</v>
      </c>
      <c r="C26" s="12"/>
      <c r="D26" s="98">
        <v>9.3800000000000008</v>
      </c>
      <c r="E26" s="13"/>
      <c r="G26" s="25"/>
      <c r="H26" s="25"/>
      <c r="I26" s="25"/>
      <c r="J26" s="25"/>
      <c r="K26" s="25"/>
      <c r="L26" s="25"/>
    </row>
    <row r="27" spans="1:15">
      <c r="A27" s="28"/>
      <c r="B27" s="29"/>
      <c r="C27" s="30"/>
      <c r="D27" s="29"/>
      <c r="E27" s="30"/>
      <c r="G27" s="6"/>
      <c r="H27" s="6"/>
      <c r="I27" s="6"/>
      <c r="J27" s="6"/>
      <c r="K27" s="6"/>
      <c r="L27" s="6"/>
    </row>
    <row r="28" spans="1:15">
      <c r="A28" s="18" t="s">
        <v>36</v>
      </c>
      <c r="B28" s="17"/>
      <c r="C28" s="17"/>
      <c r="D28" s="17"/>
      <c r="E28" s="17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>
      <c r="A29" s="18" t="s">
        <v>37</v>
      </c>
      <c r="B29" s="17"/>
      <c r="C29" s="17"/>
      <c r="D29" s="17"/>
      <c r="E29" s="17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>
      <c r="A30" s="42"/>
      <c r="B30" s="17"/>
      <c r="C30" s="17"/>
      <c r="D30" s="17"/>
      <c r="E30" s="17"/>
    </row>
    <row r="31" spans="1:15">
      <c r="A31" s="40"/>
      <c r="B31" s="17"/>
      <c r="C31" s="17"/>
      <c r="D31" s="17"/>
      <c r="E31" s="17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>
      <c r="A32" s="31" t="s">
        <v>1</v>
      </c>
      <c r="B32" s="17"/>
      <c r="C32" s="17"/>
      <c r="D32" s="17"/>
      <c r="E32" s="17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ht="20.25" customHeight="1">
      <c r="A33" s="44" t="s">
        <v>15</v>
      </c>
      <c r="B33" s="17"/>
      <c r="C33" s="17"/>
      <c r="D33" s="17"/>
      <c r="E33" s="17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>
      <c r="A34" s="41"/>
      <c r="B34" s="38"/>
      <c r="C34" s="39"/>
      <c r="D34" s="38"/>
      <c r="E34" s="39"/>
      <c r="G34" s="6"/>
      <c r="H34" s="6"/>
      <c r="I34" s="6"/>
      <c r="J34" s="6"/>
      <c r="K34" s="6"/>
      <c r="L34" s="6"/>
    </row>
    <row r="35" spans="1:15">
      <c r="A35" s="32" t="s">
        <v>2</v>
      </c>
      <c r="B35" s="104">
        <v>2017</v>
      </c>
      <c r="C35" s="34"/>
      <c r="D35" s="105">
        <v>2016</v>
      </c>
      <c r="E35" s="34"/>
      <c r="G35" s="6"/>
      <c r="H35" s="6"/>
      <c r="I35" s="6"/>
      <c r="J35" s="6"/>
      <c r="K35" s="6"/>
      <c r="L35" s="6"/>
    </row>
    <row r="36" spans="1:15">
      <c r="A36" s="7" t="s">
        <v>19</v>
      </c>
      <c r="B36" s="74">
        <v>13.3</v>
      </c>
      <c r="C36" s="9"/>
      <c r="D36" s="66">
        <v>42.7</v>
      </c>
      <c r="E36" s="9"/>
      <c r="G36" s="6"/>
      <c r="H36" s="6"/>
      <c r="I36" s="6"/>
      <c r="J36" s="6"/>
      <c r="K36" s="6"/>
      <c r="L36" s="6"/>
    </row>
    <row r="37" spans="1:15" s="22" customFormat="1">
      <c r="A37" s="19" t="s">
        <v>22</v>
      </c>
      <c r="B37" s="75">
        <v>2</v>
      </c>
      <c r="C37" s="21"/>
      <c r="D37" s="68">
        <v>1.9</v>
      </c>
      <c r="E37" s="21"/>
      <c r="G37" s="23"/>
      <c r="H37" s="23"/>
      <c r="I37" s="23"/>
      <c r="J37" s="23"/>
      <c r="K37" s="23"/>
      <c r="L37" s="23"/>
    </row>
    <row r="38" spans="1:15" s="22" customFormat="1">
      <c r="A38" s="45" t="s">
        <v>23</v>
      </c>
      <c r="B38" s="76">
        <v>-0.7</v>
      </c>
      <c r="C38" s="46"/>
      <c r="D38" s="70">
        <v>-0.7</v>
      </c>
      <c r="E38" s="46"/>
      <c r="G38" s="23"/>
      <c r="H38" s="23"/>
      <c r="I38" s="23"/>
      <c r="J38" s="23"/>
      <c r="K38" s="23"/>
      <c r="L38" s="23"/>
    </row>
    <row r="39" spans="1:15" s="24" customFormat="1" ht="12.75" customHeight="1">
      <c r="A39" s="16" t="s">
        <v>33</v>
      </c>
      <c r="B39" s="77">
        <f>SUM(B37:B38)</f>
        <v>1.3</v>
      </c>
      <c r="C39" s="13"/>
      <c r="D39" s="69">
        <f>SUM(D37:D38)</f>
        <v>1.2</v>
      </c>
      <c r="E39" s="13"/>
      <c r="G39" s="25"/>
      <c r="H39" s="25"/>
      <c r="I39" s="25"/>
      <c r="J39" s="25"/>
      <c r="K39" s="25"/>
      <c r="L39" s="25"/>
    </row>
    <row r="40" spans="1:15" s="22" customFormat="1">
      <c r="A40" s="19" t="s">
        <v>18</v>
      </c>
      <c r="B40" s="75">
        <v>4.8</v>
      </c>
      <c r="C40" s="21"/>
      <c r="D40" s="68">
        <v>-5.6</v>
      </c>
      <c r="E40" s="21"/>
      <c r="G40" s="23"/>
      <c r="H40" s="23"/>
      <c r="I40" s="23"/>
      <c r="J40" s="23"/>
      <c r="K40" s="23"/>
      <c r="L40" s="23"/>
    </row>
    <row r="41" spans="1:15" s="22" customFormat="1">
      <c r="A41" s="99" t="s">
        <v>34</v>
      </c>
      <c r="B41" s="100">
        <v>0.2</v>
      </c>
      <c r="C41" s="101"/>
      <c r="D41" s="102">
        <v>0</v>
      </c>
      <c r="E41" s="101"/>
      <c r="G41" s="23"/>
      <c r="H41" s="23"/>
      <c r="I41" s="23"/>
      <c r="J41" s="23"/>
      <c r="K41" s="23"/>
      <c r="L41" s="23"/>
    </row>
    <row r="42" spans="1:15" s="22" customFormat="1">
      <c r="A42" s="19" t="s">
        <v>24</v>
      </c>
      <c r="B42" s="75">
        <v>-1.2</v>
      </c>
      <c r="C42" s="21"/>
      <c r="D42" s="68">
        <v>-1.4</v>
      </c>
      <c r="E42" s="21"/>
      <c r="G42" s="23"/>
      <c r="H42" s="23"/>
      <c r="I42" s="23"/>
      <c r="J42" s="23"/>
      <c r="K42" s="23"/>
      <c r="L42" s="23"/>
    </row>
    <row r="43" spans="1:15" s="22" customFormat="1">
      <c r="A43" s="19" t="s">
        <v>25</v>
      </c>
      <c r="B43" s="75">
        <v>0.3</v>
      </c>
      <c r="C43" s="21"/>
      <c r="D43" s="68">
        <v>0.3</v>
      </c>
      <c r="E43" s="21"/>
      <c r="G43" s="23"/>
      <c r="H43" s="23"/>
      <c r="I43" s="23"/>
      <c r="J43" s="23"/>
      <c r="K43" s="23"/>
      <c r="L43" s="23"/>
    </row>
    <row r="44" spans="1:15" s="24" customFormat="1">
      <c r="A44" s="7" t="s">
        <v>35</v>
      </c>
      <c r="B44" s="78">
        <f>SUM(B40:B43)</f>
        <v>4.0999999999999996</v>
      </c>
      <c r="C44" s="43"/>
      <c r="D44" s="71">
        <f>SUM(D40:D43)</f>
        <v>-6.7</v>
      </c>
      <c r="E44" s="43"/>
      <c r="G44" s="25"/>
      <c r="H44" s="25"/>
      <c r="I44" s="25"/>
      <c r="J44" s="25"/>
      <c r="K44" s="25"/>
      <c r="L44" s="25"/>
    </row>
    <row r="45" spans="1:15" s="24" customFormat="1">
      <c r="A45" s="26" t="s">
        <v>16</v>
      </c>
      <c r="B45" s="79">
        <f>SUM(B39,B44)</f>
        <v>5.3999999999999995</v>
      </c>
      <c r="C45" s="27"/>
      <c r="D45" s="72">
        <f>SUM(D39,D44)</f>
        <v>-5.5</v>
      </c>
      <c r="E45" s="27"/>
      <c r="G45" s="25"/>
      <c r="H45" s="25"/>
      <c r="I45" s="25"/>
      <c r="J45" s="25"/>
      <c r="K45" s="25"/>
      <c r="L45" s="25"/>
    </row>
    <row r="46" spans="1:15" s="24" customFormat="1">
      <c r="A46" s="36" t="s">
        <v>17</v>
      </c>
      <c r="B46" s="80">
        <f>B36+B45</f>
        <v>18.7</v>
      </c>
      <c r="C46" s="37"/>
      <c r="D46" s="73">
        <f>D36+D45</f>
        <v>37.200000000000003</v>
      </c>
      <c r="E46" s="37"/>
      <c r="G46" s="25"/>
      <c r="H46" s="25"/>
      <c r="I46" s="25"/>
      <c r="J46" s="25"/>
      <c r="K46" s="25"/>
      <c r="L46" s="25"/>
    </row>
    <row r="47" spans="1:15" s="22" customFormat="1">
      <c r="A47" s="35" t="s">
        <v>12</v>
      </c>
      <c r="B47" s="75">
        <v>18.600000000000001</v>
      </c>
      <c r="C47" s="21"/>
      <c r="D47" s="68">
        <v>36.9</v>
      </c>
      <c r="E47" s="21"/>
      <c r="G47" s="23"/>
      <c r="H47" s="23"/>
      <c r="I47" s="23"/>
      <c r="J47" s="23"/>
      <c r="K47" s="23"/>
      <c r="L47" s="23"/>
    </row>
    <row r="48" spans="1:15" s="22" customFormat="1">
      <c r="A48" s="8" t="s">
        <v>13</v>
      </c>
      <c r="B48" s="60">
        <f>B46-B47</f>
        <v>9.9999999999997868E-2</v>
      </c>
      <c r="C48" s="21"/>
      <c r="D48" s="67">
        <f>D46-D47</f>
        <v>0.30000000000000426</v>
      </c>
      <c r="E48" s="21"/>
      <c r="G48" s="23"/>
      <c r="H48" s="23"/>
      <c r="I48" s="23"/>
      <c r="J48" s="23"/>
      <c r="K48" s="23"/>
      <c r="L48" s="23"/>
    </row>
    <row r="49" spans="1:15">
      <c r="A49" s="18"/>
      <c r="B49" s="81"/>
      <c r="C49" s="17"/>
      <c r="D49" s="17"/>
      <c r="E49" s="17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>
      <c r="A50" s="42"/>
    </row>
  </sheetData>
  <phoneticPr fontId="3" type="noConversion"/>
  <pageMargins left="0.59055118110236227" right="0.39370078740157483" top="0.98425196850393704" bottom="0.98425196850393704" header="0.51181102362204722" footer="0.51181102362204722"/>
  <pageSetup paperSize="9" scale="78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 income statement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urwier</cp:lastModifiedBy>
  <cp:lastPrinted>2018-03-09T15:23:46Z</cp:lastPrinted>
  <dcterms:created xsi:type="dcterms:W3CDTF">2011-03-18T13:56:37Z</dcterms:created>
  <dcterms:modified xsi:type="dcterms:W3CDTF">2018-08-15T14:28:21Z</dcterms:modified>
</cp:coreProperties>
</file>