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D19" i="1" l="1"/>
  <c r="D46" i="1" l="1"/>
  <c r="D42" i="1"/>
  <c r="B42" i="1"/>
  <c r="D36" i="1" l="1"/>
  <c r="B36" i="1"/>
  <c r="B13" i="1"/>
  <c r="B17" i="1" s="1"/>
  <c r="D13" i="1"/>
  <c r="B43" i="1" l="1"/>
  <c r="B44" i="1" s="1"/>
  <c r="B46" i="1" s="1"/>
  <c r="D43" i="1"/>
  <c r="D44" i="1" s="1"/>
  <c r="B19" i="1"/>
  <c r="D17" i="1"/>
</calcChain>
</file>

<file path=xl/sharedStrings.xml><?xml version="1.0" encoding="utf-8"?>
<sst xmlns="http://schemas.openxmlformats.org/spreadsheetml/2006/main" count="42" uniqueCount="36">
  <si>
    <t>Consolidated income statement</t>
  </si>
  <si>
    <t xml:space="preserve"> </t>
  </si>
  <si>
    <t>CHF million</t>
  </si>
  <si>
    <r>
      <t xml:space="preserve">
</t>
    </r>
    <r>
      <rPr>
        <b/>
        <sz val="8"/>
        <rFont val="Arial"/>
        <family val="2"/>
      </rPr>
      <t>%*</t>
    </r>
  </si>
  <si>
    <t>Sales</t>
  </si>
  <si>
    <t>Own work capitalized</t>
  </si>
  <si>
    <t>Material costs</t>
  </si>
  <si>
    <t>Other operating expenses</t>
  </si>
  <si>
    <t>Other operating income</t>
  </si>
  <si>
    <t>Depreciation and amortization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</si>
  <si>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</si>
  <si>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</si>
  <si>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</si>
  <si>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</si>
  <si>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</si>
  <si>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</si>
  <si>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Consolidated statement of comprehensive income</t>
  </si>
  <si>
    <t>Total other comprehensive income</t>
  </si>
  <si>
    <t>Total comprehensive income</t>
  </si>
  <si>
    <t>Currency translation differences</t>
  </si>
  <si>
    <t>* In % of sales.</t>
  </si>
  <si>
    <t>Net profit</t>
  </si>
  <si>
    <t>Items that will not be reclassified to income statement, net of taxes</t>
  </si>
  <si>
    <t>Items that may be reclassified to income statement, net of taxes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</si>
  <si>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</si>
  <si>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</si>
  <si>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</si>
  <si>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</si>
  <si>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</si>
  <si>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</si>
  <si>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</si>
  <si>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Changes in fair values of financial assets available for sale</t>
  </si>
  <si>
    <t>Income taxes on changes in fair values of financial assets available for sale</t>
  </si>
  <si>
    <t>Changes in semi-finished and finished goods</t>
  </si>
  <si>
    <t>Personnel expenses</t>
  </si>
  <si>
    <t>Share in profit of associated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</si>
</sst>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#\ ##0.0"/>
    <numFmt numFmtId="169" formatCode="0_ ;\-0\ "/>
    <numFmt numFmtId="170" formatCode="#\ ##0.00"/>
  </numFmts>
  <fonts count="8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166" fontId="2" fillId="2" borderId="1" xfId="1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66" fontId="5" fillId="2" borderId="1" xfId="1" applyNumberFormat="1" applyFont="1" applyFill="1" applyBorder="1" applyAlignment="1" applyProtection="1">
      <alignment horizontal="right"/>
    </xf>
    <xf numFmtId="167" fontId="5" fillId="2" borderId="1" xfId="0" applyNumberFormat="1" applyFont="1" applyFill="1" applyBorder="1" applyAlignment="1" applyProtection="1">
      <alignment horizontal="right"/>
    </xf>
    <xf numFmtId="166" fontId="5" fillId="0" borderId="1" xfId="1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166" fontId="5" fillId="2" borderId="5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9" fontId="4" fillId="2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166" fontId="5" fillId="0" borderId="5" xfId="1" applyNumberFormat="1" applyFont="1" applyFill="1" applyBorder="1" applyAlignment="1" applyProtection="1">
      <alignment horizontal="right"/>
    </xf>
    <xf numFmtId="166" fontId="2" fillId="4" borderId="1" xfId="1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168" fontId="2" fillId="3" borderId="8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 applyProtection="1">
      <alignment horizontal="right"/>
    </xf>
    <xf numFmtId="168" fontId="5" fillId="3" borderId="9" xfId="1" applyNumberFormat="1" applyFont="1" applyFill="1" applyBorder="1" applyAlignment="1" applyProtection="1">
      <alignment horizontal="right"/>
    </xf>
    <xf numFmtId="168" fontId="5" fillId="3" borderId="10" xfId="1" applyNumberFormat="1" applyFont="1" applyFill="1" applyBorder="1" applyAlignment="1" applyProtection="1">
      <alignment horizontal="right"/>
    </xf>
    <xf numFmtId="168" fontId="2" fillId="4" borderId="1" xfId="1" applyNumberFormat="1" applyFont="1" applyFill="1" applyBorder="1" applyAlignment="1" applyProtection="1">
      <alignment horizontal="right"/>
    </xf>
    <xf numFmtId="168" fontId="5" fillId="4" borderId="7" xfId="1" applyNumberFormat="1" applyFont="1" applyFill="1" applyBorder="1" applyAlignment="1" applyProtection="1">
      <alignment horizontal="right"/>
    </xf>
    <xf numFmtId="168" fontId="2" fillId="3" borderId="7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8" fontId="0" fillId="0" borderId="2" xfId="1" applyNumberFormat="1" applyFont="1" applyFill="1" applyBorder="1" applyAlignment="1" applyProtection="1">
      <alignment horizontal="right"/>
    </xf>
    <xf numFmtId="168" fontId="0" fillId="0" borderId="3" xfId="1" applyNumberFormat="1" applyFont="1" applyFill="1" applyBorder="1" applyAlignment="1" applyProtection="1">
      <alignment horizontal="right"/>
    </xf>
    <xf numFmtId="168" fontId="5" fillId="0" borderId="1" xfId="1" applyNumberFormat="1" applyFont="1" applyFill="1" applyBorder="1" applyAlignment="1" applyProtection="1">
      <alignment horizontal="right"/>
    </xf>
    <xf numFmtId="168" fontId="2" fillId="0" borderId="2" xfId="1" applyNumberFormat="1" applyFont="1" applyFill="1" applyBorder="1" applyAlignment="1" applyProtection="1">
      <alignment horizontal="right"/>
    </xf>
    <xf numFmtId="168" fontId="5" fillId="0" borderId="2" xfId="1" applyNumberFormat="1" applyFont="1" applyFill="1" applyBorder="1" applyAlignment="1" applyProtection="1">
      <alignment horizontal="right"/>
    </xf>
    <xf numFmtId="168" fontId="2" fillId="0" borderId="5" xfId="1" applyNumberFormat="1" applyFont="1" applyFill="1" applyBorder="1" applyAlignment="1" applyProtection="1">
      <alignment horizontal="right"/>
    </xf>
    <xf numFmtId="168" fontId="2" fillId="0" borderId="4" xfId="1" applyNumberFormat="1" applyFont="1" applyFill="1" applyBorder="1" applyAlignment="1" applyProtection="1">
      <alignment horizontal="right"/>
    </xf>
    <xf numFmtId="168" fontId="2" fillId="0" borderId="6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5" fillId="2" borderId="1" xfId="1" applyNumberFormat="1" applyFont="1" applyFill="1" applyBorder="1" applyAlignment="1" applyProtection="1">
      <alignment horizontal="right"/>
    </xf>
    <xf numFmtId="168" fontId="5" fillId="2" borderId="2" xfId="1" applyNumberFormat="1" applyFont="1" applyFill="1" applyBorder="1" applyAlignment="1" applyProtection="1">
      <alignment horizontal="right"/>
    </xf>
    <xf numFmtId="168" fontId="2" fillId="2" borderId="2" xfId="1" applyNumberFormat="1" applyFont="1" applyFill="1" applyBorder="1" applyAlignment="1" applyProtection="1">
      <alignment horizontal="right"/>
    </xf>
    <xf numFmtId="168" fontId="2" fillId="2" borderId="5" xfId="1" applyNumberFormat="1" applyFont="1" applyFill="1" applyBorder="1" applyAlignment="1" applyProtection="1">
      <alignment horizontal="right"/>
    </xf>
    <xf numFmtId="168" fontId="2" fillId="2" borderId="4" xfId="1" applyNumberFormat="1" applyFont="1" applyFill="1" applyBorder="1" applyAlignment="1" applyProtection="1">
      <alignment horizontal="right"/>
    </xf>
    <xf numFmtId="168" fontId="2" fillId="2" borderId="6" xfId="1" applyNumberFormat="1" applyFont="1" applyFill="1" applyBorder="1" applyAlignment="1" applyProtection="1">
      <alignment horizontal="right"/>
    </xf>
    <xf numFmtId="168" fontId="0" fillId="0" borderId="0" xfId="0" applyNumberFormat="1" applyFill="1" applyAlignment="1">
      <alignment horizontal="right" wrapText="1"/>
    </xf>
    <xf numFmtId="169" fontId="2" fillId="2" borderId="1" xfId="1" applyNumberFormat="1" applyFont="1" applyFill="1" applyBorder="1" applyAlignment="1" applyProtection="1">
      <alignment horizontal="right"/>
    </xf>
    <xf numFmtId="169" fontId="2" fillId="0" borderId="1" xfId="1" applyNumberFormat="1" applyFont="1" applyFill="1" applyBorder="1" applyAlignment="1" applyProtection="1">
      <alignment horizontal="right"/>
    </xf>
    <xf numFmtId="0" fontId="0" fillId="0" borderId="11" xfId="0" applyBorder="1" applyAlignment="1">
      <alignment horizontal="right" wrapText="1"/>
    </xf>
    <xf numFmtId="170" fontId="2" fillId="3" borderId="8" xfId="1" applyNumberFormat="1" applyFont="1" applyFill="1" applyBorder="1" applyAlignment="1" applyProtection="1">
      <alignment horizontal="right"/>
    </xf>
    <xf numFmtId="170" fontId="2" fillId="0" borderId="2" xfId="1" applyNumberFormat="1" applyFont="1" applyFill="1" applyBorder="1" applyAlignment="1" applyProtection="1">
      <alignment horizontal="right"/>
    </xf>
    <xf numFmtId="168" fontId="5" fillId="2" borderId="0" xfId="1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horizontal="right"/>
    </xf>
    <xf numFmtId="168" fontId="5" fillId="0" borderId="0" xfId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 wrapText="1"/>
    </xf>
  </cellXfs>
  <cellStyles count="3">
    <cellStyle name="Komma" xfId="1" builtinId="3"/>
    <cellStyle name="Normal_GB 2007 Rieter Holding gesamt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5</xdr:col>
      <xdr:colOff>0</xdr:colOff>
      <xdr:row>1</xdr:row>
      <xdr:rowOff>142875</xdr:rowOff>
    </xdr:to>
    <xdr:pic>
      <xdr:nvPicPr>
        <xdr:cNvPr id="105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A15" sqref="A15"/>
    </sheetView>
  </sheetViews>
  <sheetFormatPr baseColWidth="10" defaultColWidth="11.42578125" defaultRowHeight="12.75"/>
  <cols>
    <col min="1" max="1" width="61.710937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52"/>
      <c r="C2" s="53"/>
      <c r="D2" s="52"/>
      <c r="E2" s="52"/>
      <c r="G2" s="6"/>
      <c r="H2" s="6"/>
      <c r="I2" s="6"/>
      <c r="J2" s="6"/>
      <c r="K2" s="6"/>
      <c r="L2" s="6"/>
    </row>
    <row r="3" spans="1:12">
      <c r="A3" s="55"/>
      <c r="B3" s="54"/>
      <c r="C3" s="54"/>
      <c r="D3" s="93"/>
      <c r="E3" s="54"/>
    </row>
    <row r="4" spans="1:12" ht="14.25" customHeight="1">
      <c r="A4" s="37" t="s">
        <v>2</v>
      </c>
      <c r="B4" s="91">
        <v>2016</v>
      </c>
      <c r="C4" s="38" t="s">
        <v>3</v>
      </c>
      <c r="D4" s="92">
        <v>2015</v>
      </c>
      <c r="E4" s="39" t="s">
        <v>3</v>
      </c>
      <c r="G4" s="6"/>
      <c r="H4" s="6"/>
      <c r="I4" s="6"/>
      <c r="J4" s="6"/>
      <c r="K4" s="6"/>
      <c r="L4" s="6"/>
    </row>
    <row r="5" spans="1:12">
      <c r="A5" s="58" t="s">
        <v>4</v>
      </c>
      <c r="B5" s="66">
        <v>945</v>
      </c>
      <c r="C5" s="8">
        <v>100</v>
      </c>
      <c r="D5" s="74">
        <v>1036.8</v>
      </c>
      <c r="E5" s="9">
        <v>100</v>
      </c>
      <c r="G5" s="6"/>
      <c r="H5" s="6"/>
      <c r="I5" s="6"/>
      <c r="J5" s="6"/>
      <c r="K5" s="6"/>
      <c r="L5" s="6"/>
    </row>
    <row r="6" spans="1:12">
      <c r="A6" s="59" t="s">
        <v>33</v>
      </c>
      <c r="B6" s="67">
        <v>-30.1</v>
      </c>
      <c r="C6" s="22">
        <v>-3.1851851851851851</v>
      </c>
      <c r="D6" s="75">
        <v>-15.6</v>
      </c>
      <c r="E6" s="24">
        <v>-1.5046296296296298</v>
      </c>
      <c r="G6" s="6"/>
      <c r="H6" s="6"/>
      <c r="I6" s="6"/>
      <c r="J6" s="6"/>
      <c r="K6" s="6"/>
      <c r="L6" s="6"/>
    </row>
    <row r="7" spans="1:12">
      <c r="A7" s="60" t="s">
        <v>5</v>
      </c>
      <c r="B7" s="68">
        <v>0.8</v>
      </c>
      <c r="C7" s="22">
        <v>8.4656084656084665E-2</v>
      </c>
      <c r="D7" s="75">
        <v>2.4</v>
      </c>
      <c r="E7" s="24">
        <v>0.23148148148148145</v>
      </c>
      <c r="G7" s="6"/>
      <c r="H7" s="6"/>
      <c r="I7" s="6"/>
      <c r="J7" s="6"/>
      <c r="K7" s="6"/>
      <c r="L7" s="6"/>
    </row>
    <row r="8" spans="1:12">
      <c r="A8" s="59" t="s">
        <v>6</v>
      </c>
      <c r="B8" s="67">
        <v>-404.1</v>
      </c>
      <c r="C8" s="22">
        <v>-42.761904761904759</v>
      </c>
      <c r="D8" s="75">
        <v>-470.09999999999997</v>
      </c>
      <c r="E8" s="24">
        <v>-45.341435185185183</v>
      </c>
      <c r="G8" s="6"/>
      <c r="H8" s="6"/>
      <c r="I8" s="6"/>
      <c r="J8" s="6"/>
      <c r="K8" s="6"/>
      <c r="L8" s="6"/>
    </row>
    <row r="9" spans="1:12">
      <c r="A9" s="59" t="s">
        <v>34</v>
      </c>
      <c r="B9" s="67">
        <v>-273.39999999999998</v>
      </c>
      <c r="C9" s="22">
        <v>-28.93121693121693</v>
      </c>
      <c r="D9" s="75">
        <v>-288.89999999999998</v>
      </c>
      <c r="E9" s="24">
        <v>-27.864583333333332</v>
      </c>
      <c r="G9" s="6"/>
      <c r="H9" s="6"/>
      <c r="I9" s="6"/>
      <c r="J9" s="6"/>
      <c r="K9" s="6"/>
      <c r="L9" s="6"/>
    </row>
    <row r="10" spans="1:12">
      <c r="A10" s="61" t="s">
        <v>8</v>
      </c>
      <c r="B10" s="67">
        <v>24.5</v>
      </c>
      <c r="C10" s="22">
        <v>2.5925925925925926</v>
      </c>
      <c r="D10" s="75">
        <v>28.6</v>
      </c>
      <c r="E10" s="24">
        <v>2.6584876543209877</v>
      </c>
      <c r="G10" s="6"/>
      <c r="H10" s="6"/>
      <c r="I10" s="6"/>
      <c r="J10" s="6"/>
      <c r="K10" s="6"/>
      <c r="L10" s="6"/>
    </row>
    <row r="11" spans="1:12">
      <c r="A11" s="59" t="s">
        <v>7</v>
      </c>
      <c r="B11" s="67">
        <v>-166.9</v>
      </c>
      <c r="C11" s="22">
        <v>-17.661375661375661</v>
      </c>
      <c r="D11" s="75">
        <v>-177.3</v>
      </c>
      <c r="E11" s="24">
        <v>-17.100694444444446</v>
      </c>
      <c r="G11" s="6"/>
      <c r="H11" s="6"/>
      <c r="I11" s="6"/>
      <c r="J11" s="6"/>
      <c r="K11" s="6"/>
      <c r="L11" s="6"/>
    </row>
    <row r="12" spans="1:12">
      <c r="A12" s="62" t="s">
        <v>9</v>
      </c>
      <c r="B12" s="69">
        <v>-39.299999999999997</v>
      </c>
      <c r="C12" s="36">
        <v>-4.0587301587301585</v>
      </c>
      <c r="D12" s="76">
        <v>-42.8</v>
      </c>
      <c r="E12" s="56">
        <v>-4.1280864197530862</v>
      </c>
      <c r="G12" s="6"/>
      <c r="H12" s="6"/>
      <c r="I12" s="6"/>
      <c r="J12" s="6"/>
      <c r="K12" s="6"/>
      <c r="L12" s="6"/>
    </row>
    <row r="13" spans="1:12">
      <c r="A13" s="41" t="s">
        <v>10</v>
      </c>
      <c r="B13" s="70">
        <f>SUM(B5:B12)</f>
        <v>56.499999999999929</v>
      </c>
      <c r="C13" s="57">
        <v>5.9788359788359706</v>
      </c>
      <c r="D13" s="74">
        <f>SUM(D5:D12)</f>
        <v>73.100000000000037</v>
      </c>
      <c r="E13" s="9">
        <v>6.9505401234567952</v>
      </c>
      <c r="G13" s="6"/>
      <c r="H13" s="6"/>
      <c r="I13" s="6"/>
      <c r="J13" s="6"/>
      <c r="K13" s="6"/>
      <c r="L13" s="6"/>
    </row>
    <row r="14" spans="1:12" s="26" customFormat="1">
      <c r="A14" s="100" t="s">
        <v>35</v>
      </c>
      <c r="B14" s="71">
        <v>0.4</v>
      </c>
      <c r="C14" s="23"/>
      <c r="D14" s="77">
        <v>0</v>
      </c>
      <c r="E14" s="25"/>
      <c r="G14" s="27"/>
      <c r="H14" s="27"/>
      <c r="I14" s="27"/>
      <c r="J14" s="27"/>
      <c r="K14" s="27"/>
      <c r="L14" s="27"/>
    </row>
    <row r="15" spans="1:12">
      <c r="A15" s="59" t="s">
        <v>11</v>
      </c>
      <c r="B15" s="67">
        <v>3.2</v>
      </c>
      <c r="C15" s="14"/>
      <c r="D15" s="75">
        <v>3.2</v>
      </c>
      <c r="E15" s="15"/>
      <c r="G15" s="6"/>
      <c r="H15" s="6"/>
      <c r="I15" s="6"/>
      <c r="J15" s="6"/>
      <c r="K15" s="6"/>
      <c r="L15" s="6"/>
    </row>
    <row r="16" spans="1:12">
      <c r="A16" s="62" t="s">
        <v>12</v>
      </c>
      <c r="B16" s="69">
        <v>-6.3</v>
      </c>
      <c r="C16" s="16"/>
      <c r="D16" s="76">
        <v>-11.1</v>
      </c>
      <c r="E16" s="17"/>
      <c r="G16" s="6"/>
      <c r="H16" s="6"/>
      <c r="I16" s="6"/>
      <c r="J16" s="6"/>
      <c r="K16" s="6"/>
      <c r="L16" s="6"/>
    </row>
    <row r="17" spans="1:15">
      <c r="A17" s="46" t="s">
        <v>15</v>
      </c>
      <c r="B17" s="72">
        <f>SUM(B13:B16)</f>
        <v>53.799999999999933</v>
      </c>
      <c r="C17" s="8">
        <v>5.6931216931216859</v>
      </c>
      <c r="D17" s="74">
        <f>SUM(D13:D16)</f>
        <v>65.200000000000045</v>
      </c>
      <c r="E17" s="9">
        <v>6.2885802469135843</v>
      </c>
      <c r="G17" s="6"/>
      <c r="H17" s="6"/>
      <c r="I17" s="6"/>
      <c r="J17" s="6"/>
      <c r="K17" s="6"/>
      <c r="L17" s="6"/>
    </row>
    <row r="18" spans="1:15">
      <c r="A18" s="63" t="s">
        <v>30</v>
      </c>
      <c r="B18" s="69">
        <v>-11.14417776</v>
      </c>
      <c r="C18" s="16"/>
      <c r="D18" s="76">
        <v>-15.4</v>
      </c>
      <c r="E18" s="17"/>
      <c r="G18" s="6"/>
      <c r="H18" s="6"/>
      <c r="I18" s="6"/>
      <c r="J18" s="6"/>
      <c r="K18" s="6"/>
      <c r="L18" s="6"/>
    </row>
    <row r="19" spans="1:15">
      <c r="A19" s="46" t="s">
        <v>21</v>
      </c>
      <c r="B19" s="72">
        <f>SUM(B17:B18)</f>
        <v>42.655822239999935</v>
      </c>
      <c r="C19" s="8">
        <v>4.5138436232804162</v>
      </c>
      <c r="D19" s="74">
        <f>SUM(D17:D18)</f>
        <v>49.800000000000047</v>
      </c>
      <c r="E19" s="9">
        <v>4.8032407407407458</v>
      </c>
      <c r="G19" s="6"/>
      <c r="H19" s="6"/>
      <c r="I19" s="6"/>
      <c r="J19" s="6"/>
      <c r="K19" s="6"/>
      <c r="L19" s="6"/>
    </row>
    <row r="20" spans="1:15">
      <c r="A20" s="64" t="s">
        <v>13</v>
      </c>
      <c r="B20" s="73">
        <v>42.400000000000006</v>
      </c>
      <c r="C20" s="12"/>
      <c r="D20" s="75">
        <v>49.7</v>
      </c>
      <c r="E20" s="13"/>
      <c r="G20" s="6"/>
      <c r="H20" s="6"/>
      <c r="I20" s="6"/>
      <c r="J20" s="6"/>
      <c r="K20" s="6"/>
      <c r="L20" s="6"/>
    </row>
    <row r="21" spans="1:15">
      <c r="A21" s="59" t="s">
        <v>14</v>
      </c>
      <c r="B21" s="67">
        <v>0.3</v>
      </c>
      <c r="C21" s="14"/>
      <c r="D21" s="75">
        <v>0.10000000000001563</v>
      </c>
      <c r="E21" s="15"/>
      <c r="G21" s="6"/>
      <c r="H21" s="6"/>
      <c r="I21" s="6"/>
      <c r="J21" s="6"/>
      <c r="K21" s="6"/>
      <c r="L21" s="6"/>
    </row>
    <row r="22" spans="1:15">
      <c r="A22" s="58"/>
      <c r="B22" s="66"/>
      <c r="C22" s="14"/>
      <c r="D22" s="75"/>
      <c r="E22" s="15"/>
      <c r="G22" s="6"/>
      <c r="H22" s="6"/>
      <c r="I22" s="6"/>
      <c r="J22" s="6"/>
      <c r="K22" s="6"/>
      <c r="L22" s="6"/>
    </row>
    <row r="23" spans="1:15" s="28" customFormat="1">
      <c r="A23" s="65" t="s">
        <v>24</v>
      </c>
      <c r="B23" s="94">
        <v>9.39</v>
      </c>
      <c r="C23" s="14"/>
      <c r="D23" s="95">
        <v>10.92</v>
      </c>
      <c r="E23" s="15"/>
      <c r="G23" s="29"/>
      <c r="H23" s="29"/>
      <c r="I23" s="29"/>
      <c r="J23" s="29"/>
      <c r="K23" s="29"/>
      <c r="L23" s="29"/>
    </row>
    <row r="24" spans="1:15" s="28" customFormat="1">
      <c r="A24" s="65" t="s">
        <v>25</v>
      </c>
      <c r="B24" s="94">
        <v>9.3800000000000008</v>
      </c>
      <c r="C24" s="14"/>
      <c r="D24" s="95">
        <v>10.91</v>
      </c>
      <c r="E24" s="15"/>
      <c r="G24" s="29"/>
      <c r="H24" s="29"/>
      <c r="I24" s="29"/>
      <c r="J24" s="29"/>
      <c r="K24" s="29"/>
      <c r="L24" s="29"/>
    </row>
    <row r="25" spans="1:15">
      <c r="A25" s="32"/>
      <c r="B25" s="33"/>
      <c r="C25" s="34"/>
      <c r="D25" s="33"/>
      <c r="E25" s="34"/>
      <c r="G25" s="6"/>
      <c r="H25" s="6"/>
      <c r="I25" s="6"/>
      <c r="J25" s="6"/>
      <c r="K25" s="6"/>
      <c r="L25" s="6"/>
    </row>
    <row r="26" spans="1:15">
      <c r="A26" s="20" t="s">
        <v>20</v>
      </c>
      <c r="B26" s="19"/>
      <c r="C26" s="19"/>
      <c r="D26" s="19"/>
      <c r="E26" s="19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47"/>
      <c r="B27" s="19"/>
      <c r="C27" s="19"/>
      <c r="D27" s="19"/>
      <c r="E27" s="19"/>
    </row>
    <row r="28" spans="1:15">
      <c r="A28" s="45"/>
      <c r="B28" s="19"/>
      <c r="C28" s="19"/>
      <c r="D28" s="1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35" t="s">
        <v>1</v>
      </c>
      <c r="B29" s="19"/>
      <c r="C29" s="19"/>
      <c r="D29" s="19"/>
      <c r="E29" s="19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0.25" customHeight="1">
      <c r="A30" s="49" t="s">
        <v>16</v>
      </c>
      <c r="B30" s="19"/>
      <c r="C30" s="19"/>
      <c r="D30" s="19"/>
      <c r="E30" s="19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46"/>
      <c r="B31" s="43"/>
      <c r="C31" s="44"/>
      <c r="D31" s="43"/>
      <c r="E31" s="44"/>
      <c r="G31" s="6"/>
      <c r="H31" s="6"/>
      <c r="I31" s="6"/>
      <c r="J31" s="6"/>
      <c r="K31" s="6"/>
      <c r="L31" s="6"/>
    </row>
    <row r="32" spans="1:15">
      <c r="A32" s="37" t="s">
        <v>2</v>
      </c>
      <c r="B32" s="91">
        <v>2016</v>
      </c>
      <c r="C32" s="39"/>
      <c r="D32" s="92">
        <v>2015</v>
      </c>
      <c r="E32" s="39"/>
      <c r="G32" s="6"/>
      <c r="H32" s="6"/>
      <c r="I32" s="6"/>
      <c r="J32" s="6"/>
      <c r="K32" s="6"/>
      <c r="L32" s="6"/>
    </row>
    <row r="33" spans="1:15">
      <c r="A33" s="7" t="s">
        <v>21</v>
      </c>
      <c r="B33" s="83">
        <v>42.7</v>
      </c>
      <c r="C33" s="11"/>
      <c r="D33" s="74">
        <v>49.8</v>
      </c>
      <c r="E33" s="11"/>
      <c r="G33" s="6"/>
      <c r="H33" s="6"/>
      <c r="I33" s="6"/>
      <c r="J33" s="6"/>
      <c r="K33" s="6"/>
      <c r="L33" s="6"/>
    </row>
    <row r="34" spans="1:15" s="26" customFormat="1">
      <c r="A34" s="21" t="s">
        <v>26</v>
      </c>
      <c r="B34" s="84">
        <v>1.9</v>
      </c>
      <c r="C34" s="25"/>
      <c r="D34" s="77">
        <v>3.6</v>
      </c>
      <c r="E34" s="25"/>
      <c r="G34" s="27"/>
      <c r="H34" s="27"/>
      <c r="I34" s="27"/>
      <c r="J34" s="27"/>
      <c r="K34" s="27"/>
      <c r="L34" s="27"/>
    </row>
    <row r="35" spans="1:15" s="26" customFormat="1">
      <c r="A35" s="50" t="s">
        <v>27</v>
      </c>
      <c r="B35" s="85">
        <v>-0.7</v>
      </c>
      <c r="C35" s="51"/>
      <c r="D35" s="79">
        <v>-0.7</v>
      </c>
      <c r="E35" s="51"/>
      <c r="G35" s="27"/>
      <c r="H35" s="27"/>
      <c r="I35" s="27"/>
      <c r="J35" s="27"/>
      <c r="K35" s="27"/>
      <c r="L35" s="27"/>
    </row>
    <row r="36" spans="1:15" s="28" customFormat="1" ht="12.75" customHeight="1">
      <c r="A36" s="18" t="s">
        <v>22</v>
      </c>
      <c r="B36" s="86">
        <f>SUM(B34:B35)</f>
        <v>1.2</v>
      </c>
      <c r="C36" s="15"/>
      <c r="D36" s="78">
        <f>SUM(D34:D35)</f>
        <v>2.9000000000000004</v>
      </c>
      <c r="E36" s="15"/>
      <c r="G36" s="29"/>
      <c r="H36" s="29"/>
      <c r="I36" s="29"/>
      <c r="J36" s="29"/>
      <c r="K36" s="29"/>
      <c r="L36" s="29"/>
    </row>
    <row r="37" spans="1:15" s="26" customFormat="1">
      <c r="A37" s="21" t="s">
        <v>19</v>
      </c>
      <c r="B37" s="84">
        <v>-5.6</v>
      </c>
      <c r="C37" s="25"/>
      <c r="D37" s="77">
        <v>-24.2</v>
      </c>
      <c r="E37" s="25"/>
      <c r="G37" s="27"/>
      <c r="H37" s="27"/>
      <c r="I37" s="27"/>
      <c r="J37" s="27"/>
      <c r="K37" s="27"/>
      <c r="L37" s="27"/>
    </row>
    <row r="38" spans="1:15" s="26" customFormat="1">
      <c r="A38" s="21" t="s">
        <v>28</v>
      </c>
      <c r="B38" s="84">
        <v>-1.4</v>
      </c>
      <c r="C38" s="25"/>
      <c r="D38" s="77">
        <v>0</v>
      </c>
      <c r="E38" s="25"/>
      <c r="G38" s="27"/>
      <c r="H38" s="27"/>
      <c r="I38" s="27"/>
      <c r="J38" s="27"/>
      <c r="K38" s="27"/>
      <c r="L38" s="27"/>
    </row>
    <row r="39" spans="1:15" s="26" customFormat="1">
      <c r="A39" s="21" t="s">
        <v>29</v>
      </c>
      <c r="B39" s="84">
        <v>0.3</v>
      </c>
      <c r="C39" s="25"/>
      <c r="D39" s="77">
        <v>0</v>
      </c>
      <c r="E39" s="25"/>
      <c r="G39" s="27"/>
      <c r="H39" s="27"/>
      <c r="I39" s="27"/>
      <c r="J39" s="27"/>
      <c r="K39" s="27"/>
      <c r="L39" s="27"/>
    </row>
    <row r="40" spans="1:15" s="26" customFormat="1">
      <c r="A40" s="21" t="s">
        <v>31</v>
      </c>
      <c r="B40" s="84">
        <v>0</v>
      </c>
      <c r="C40" s="25"/>
      <c r="D40" s="77">
        <v>3.5</v>
      </c>
      <c r="E40" s="25"/>
      <c r="G40" s="27"/>
      <c r="H40" s="27"/>
      <c r="I40" s="27"/>
      <c r="J40" s="27"/>
      <c r="K40" s="27"/>
      <c r="L40" s="27"/>
    </row>
    <row r="41" spans="1:15" s="26" customFormat="1">
      <c r="A41" s="99" t="s">
        <v>32</v>
      </c>
      <c r="B41" s="96">
        <v>0</v>
      </c>
      <c r="C41" s="97"/>
      <c r="D41" s="98">
        <v>-0.3</v>
      </c>
      <c r="E41" s="97"/>
      <c r="G41" s="27"/>
      <c r="H41" s="27"/>
      <c r="I41" s="27"/>
      <c r="J41" s="27"/>
      <c r="K41" s="27"/>
      <c r="L41" s="27"/>
    </row>
    <row r="42" spans="1:15" s="28" customFormat="1">
      <c r="A42" s="7" t="s">
        <v>23</v>
      </c>
      <c r="B42" s="87">
        <f>SUM(B37:B41)</f>
        <v>-6.7</v>
      </c>
      <c r="C42" s="48"/>
      <c r="D42" s="80">
        <f>SUM(D37:D41)</f>
        <v>-21</v>
      </c>
      <c r="E42" s="48"/>
      <c r="G42" s="29"/>
      <c r="H42" s="29"/>
      <c r="I42" s="29"/>
      <c r="J42" s="29"/>
      <c r="K42" s="29"/>
      <c r="L42" s="29"/>
    </row>
    <row r="43" spans="1:15" s="28" customFormat="1">
      <c r="A43" s="30" t="s">
        <v>17</v>
      </c>
      <c r="B43" s="88">
        <f>SUM(B36,B42)</f>
        <v>-5.5</v>
      </c>
      <c r="C43" s="31"/>
      <c r="D43" s="81">
        <f>SUM(D36,D42)</f>
        <v>-18.100000000000001</v>
      </c>
      <c r="E43" s="31"/>
      <c r="G43" s="29"/>
      <c r="H43" s="29"/>
      <c r="I43" s="29"/>
      <c r="J43" s="29"/>
      <c r="K43" s="29"/>
      <c r="L43" s="29"/>
    </row>
    <row r="44" spans="1:15" s="28" customFormat="1">
      <c r="A44" s="41" t="s">
        <v>18</v>
      </c>
      <c r="B44" s="89">
        <f>B33+B43</f>
        <v>37.200000000000003</v>
      </c>
      <c r="C44" s="42"/>
      <c r="D44" s="82">
        <f>D33+D43</f>
        <v>31.699999999999996</v>
      </c>
      <c r="E44" s="42"/>
      <c r="G44" s="29"/>
      <c r="H44" s="29"/>
      <c r="I44" s="29"/>
      <c r="J44" s="29"/>
      <c r="K44" s="29"/>
      <c r="L44" s="29"/>
    </row>
    <row r="45" spans="1:15" s="26" customFormat="1">
      <c r="A45" s="40" t="s">
        <v>13</v>
      </c>
      <c r="B45" s="84">
        <v>36.9</v>
      </c>
      <c r="C45" s="25"/>
      <c r="D45" s="77">
        <v>31.6</v>
      </c>
      <c r="E45" s="25"/>
      <c r="G45" s="27"/>
      <c r="H45" s="27"/>
      <c r="I45" s="27"/>
      <c r="J45" s="27"/>
      <c r="K45" s="27"/>
      <c r="L45" s="27"/>
    </row>
    <row r="46" spans="1:15" s="26" customFormat="1">
      <c r="A46" s="10" t="s">
        <v>14</v>
      </c>
      <c r="B46" s="67">
        <f>B44-B45</f>
        <v>0.30000000000000426</v>
      </c>
      <c r="C46" s="25"/>
      <c r="D46" s="75">
        <f>D44-D45</f>
        <v>9.9999999999994316E-2</v>
      </c>
      <c r="E46" s="25"/>
      <c r="G46" s="27"/>
      <c r="H46" s="27"/>
      <c r="I46" s="27"/>
      <c r="J46" s="27"/>
      <c r="K46" s="27"/>
      <c r="L46" s="27"/>
    </row>
    <row r="47" spans="1:15">
      <c r="A47" s="20"/>
      <c r="B47" s="90"/>
      <c r="C47" s="19"/>
      <c r="D47" s="19"/>
      <c r="E47" s="19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47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81" firstPageNumber="0" orientation="portrait" r:id="rId1"/>
  <headerFooter alignWithMargins="0"/>
  <ignoredErrors>
    <ignoredError sqref="D17" formula="1"/>
    <ignoredError sqref="B13 B36 D36 D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2017-02-17T09:29:30Z</cp:lastPrinted>
  <dcterms:created xsi:type="dcterms:W3CDTF">2011-03-18T13:56:37Z</dcterms:created>
  <dcterms:modified xsi:type="dcterms:W3CDTF">2017-03-09T09:47:52Z</dcterms:modified>
</cp:coreProperties>
</file>