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Consolidated balance sheet" sheetId="1" r:id="rId1"/>
  </sheets>
  <calcPr calcId="145621" calcOnSave="0"/>
</workbook>
</file>

<file path=xl/calcChain.xml><?xml version="1.0" encoding="utf-8"?>
<calcChain xmlns="http://schemas.openxmlformats.org/spreadsheetml/2006/main">
  <c r="C20" i="1" l="1"/>
  <c r="B20" i="1"/>
  <c r="C21" i="1"/>
  <c r="B21" i="1"/>
  <c r="C18" i="1"/>
  <c r="B18" i="1"/>
  <c r="C32" i="1"/>
  <c r="B32" i="1"/>
  <c r="C12" i="1"/>
  <c r="B12" i="1"/>
  <c r="C39" i="1" l="1"/>
  <c r="B39" i="1"/>
  <c r="C40" i="1"/>
  <c r="C26" i="1"/>
  <c r="B26" i="1"/>
  <c r="B40" i="1" l="1"/>
  <c r="B41" i="1" s="1"/>
  <c r="C41" i="1"/>
</calcChain>
</file>

<file path=xl/sharedStrings.xml><?xml version="1.0" encoding="utf-8"?>
<sst xmlns="http://schemas.openxmlformats.org/spreadsheetml/2006/main" count="40" uniqueCount="38">
  <si>
    <t>Consolidated balance sheet</t>
  </si>
  <si>
    <t>CHF million</t>
  </si>
  <si>
    <t>Assets</t>
  </si>
  <si>
    <t>Tangible fixed assets</t>
  </si>
  <si>
    <t>Intangible assets</t>
  </si>
  <si>
    <t>Other non-current assets</t>
  </si>
  <si>
    <t>Non-current assets</t>
  </si>
  <si>
    <t>Inventories</t>
  </si>
  <si>
    <t>Trade receivables</t>
  </si>
  <si>
    <t>Cash and cash equivalents</t>
  </si>
  <si>
    <t>Current assets</t>
  </si>
  <si>
    <t>Shareholders' equity and liabilities</t>
  </si>
  <si>
    <t>Equity attributable to shareholders of Rieter Holding Ltd.</t>
  </si>
  <si>
    <t>Total shareholders' equity</t>
  </si>
  <si>
    <t>Non-current liabilities</t>
  </si>
  <si>
    <t>Trade payables</t>
  </si>
  <si>
    <t>Other current liabilities</t>
  </si>
  <si>
    <t>Current liabilities</t>
  </si>
  <si>
    <t>Liabilities</t>
  </si>
  <si>
    <t>Marketable securities and time deposits</t>
  </si>
  <si>
    <t xml:space="preserve">  </t>
  </si>
  <si>
    <t>Equity attributable to non-controlling interests</t>
  </si>
  <si>
    <t>Deferred income tax assets</t>
  </si>
  <si>
    <t>Deferred income tax liabilities</t>
  </si>
  <si>
    <t>Advance payments from customers</t>
  </si>
  <si>
    <t>Current income tax liabilities</t>
  </si>
  <si>
    <t>December 31, 
2015</t>
  </si>
  <si>
    <t>December 31, 
2016</t>
  </si>
  <si>
    <t>Assets classified as held for sale</t>
  </si>
  <si>
    <t>Non-current provisions</t>
  </si>
  <si>
    <t>Other non-current liabilities</t>
  </si>
  <si>
    <t>Current provisions</t>
  </si>
  <si>
    <t>Defined benefit plan assets</t>
  </si>
  <si>
    <t>Other current receivables</t>
  </si>
  <si>
    <t>Defined benefit plan liabilities</t>
  </si>
  <si>
    <t>Current financial debt</t>
  </si>
  <si>
    <t>Non-current financial debt</t>
  </si>
  <si>
    <t>Investments in associated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</si>
</sst>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6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left" wrapText="1"/>
    </xf>
    <xf numFmtId="15" fontId="3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3" fillId="0" borderId="3" xfId="0" applyFont="1" applyFill="1" applyBorder="1"/>
    <xf numFmtId="0" fontId="0" fillId="0" borderId="4" xfId="0" applyFont="1" applyFill="1" applyBorder="1"/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right" wrapText="1"/>
    </xf>
    <xf numFmtId="0" fontId="2" fillId="0" borderId="0" xfId="0" applyFont="1" applyFill="1"/>
    <xf numFmtId="0" fontId="0" fillId="0" borderId="0" xfId="0" applyFont="1" applyFill="1" applyAlignment="1">
      <alignment horizontal="right" wrapText="1"/>
    </xf>
    <xf numFmtId="0" fontId="0" fillId="0" borderId="0" xfId="0" applyFont="1" applyFill="1" applyAlignment="1">
      <alignment wrapText="1"/>
    </xf>
    <xf numFmtId="49" fontId="2" fillId="0" borderId="0" xfId="0" applyNumberFormat="1" applyFont="1" applyFill="1"/>
    <xf numFmtId="0" fontId="0" fillId="0" borderId="0" xfId="0" applyFont="1" applyFill="1"/>
    <xf numFmtId="15" fontId="3" fillId="2" borderId="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horizontal="right"/>
    </xf>
    <xf numFmtId="49" fontId="2" fillId="0" borderId="0" xfId="1" applyNumberFormat="1" applyFont="1" applyAlignment="1">
      <alignment horizontal="left"/>
    </xf>
    <xf numFmtId="164" fontId="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164" fontId="3" fillId="2" borderId="3" xfId="0" applyNumberFormat="1" applyFont="1" applyFill="1" applyBorder="1" applyAlignment="1" applyProtection="1">
      <alignment horizontal="right"/>
    </xf>
    <xf numFmtId="164" fontId="3" fillId="0" borderId="3" xfId="0" applyNumberFormat="1" applyFont="1" applyFill="1" applyBorder="1" applyAlignment="1" applyProtection="1">
      <alignment horizontal="right"/>
    </xf>
    <xf numFmtId="164" fontId="0" fillId="2" borderId="4" xfId="0" applyNumberFormat="1" applyFont="1" applyFill="1" applyBorder="1" applyAlignment="1" applyProtection="1">
      <alignment horizontal="right"/>
    </xf>
    <xf numFmtId="164" fontId="0" fillId="0" borderId="4" xfId="0" applyNumberFormat="1" applyFont="1" applyFill="1" applyBorder="1" applyAlignment="1" applyProtection="1">
      <alignment horizontal="right"/>
    </xf>
    <xf numFmtId="164" fontId="3" fillId="2" borderId="4" xfId="0" applyNumberFormat="1" applyFont="1" applyFill="1" applyBorder="1" applyAlignment="1" applyProtection="1">
      <alignment horizontal="right"/>
    </xf>
    <xf numFmtId="164" fontId="3" fillId="0" borderId="4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164" fontId="3" fillId="0" borderId="1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0" fillId="0" borderId="7" xfId="0" applyFont="1" applyFill="1" applyBorder="1" applyAlignment="1">
      <alignment horizontal="left"/>
    </xf>
    <xf numFmtId="164" fontId="0" fillId="2" borderId="7" xfId="0" applyNumberFormat="1" applyFont="1" applyFill="1" applyBorder="1" applyAlignment="1" applyProtection="1">
      <alignment horizontal="right"/>
    </xf>
    <xf numFmtId="164" fontId="0" fillId="0" borderId="7" xfId="0" applyNumberFormat="1" applyFont="1" applyFill="1" applyBorder="1" applyAlignment="1" applyProtection="1">
      <alignment horizontal="right"/>
    </xf>
    <xf numFmtId="0" fontId="0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164" fontId="3" fillId="2" borderId="7" xfId="0" applyNumberFormat="1" applyFont="1" applyFill="1" applyBorder="1" applyAlignment="1" applyProtection="1">
      <alignment horizontal="right"/>
    </xf>
    <xf numFmtId="164" fontId="3" fillId="0" borderId="7" xfId="0" applyNumberFormat="1" applyFont="1" applyFill="1" applyBorder="1" applyAlignment="1" applyProtection="1">
      <alignment horizontal="right"/>
    </xf>
    <xf numFmtId="164" fontId="0" fillId="2" borderId="0" xfId="0" applyNumberFormat="1" applyFont="1" applyFill="1" applyBorder="1" applyAlignment="1" applyProtection="1">
      <alignment horizontal="right"/>
    </xf>
    <xf numFmtId="164" fontId="0" fillId="0" borderId="0" xfId="0" applyNumberFormat="1" applyFont="1" applyFill="1" applyBorder="1" applyAlignment="1" applyProtection="1">
      <alignment horizontal="right"/>
    </xf>
    <xf numFmtId="164" fontId="3" fillId="2" borderId="6" xfId="0" applyNumberFormat="1" applyFont="1" applyFill="1" applyBorder="1" applyAlignment="1" applyProtection="1">
      <alignment horizontal="right"/>
    </xf>
    <xf numFmtId="164" fontId="3" fillId="0" borderId="6" xfId="0" applyNumberFormat="1" applyFont="1" applyFill="1" applyBorder="1" applyAlignment="1" applyProtection="1">
      <alignment horizontal="right"/>
    </xf>
    <xf numFmtId="0" fontId="0" fillId="0" borderId="8" xfId="0" applyFont="1" applyFill="1" applyBorder="1" applyAlignment="1">
      <alignment horizontal="left"/>
    </xf>
    <xf numFmtId="164" fontId="0" fillId="2" borderId="8" xfId="0" applyNumberFormat="1" applyFont="1" applyFill="1" applyBorder="1" applyAlignment="1" applyProtection="1">
      <alignment horizontal="right"/>
    </xf>
    <xf numFmtId="164" fontId="0" fillId="0" borderId="8" xfId="0" applyNumberFormat="1" applyFont="1" applyFill="1" applyBorder="1" applyAlignment="1" applyProtection="1">
      <alignment horizontal="right"/>
    </xf>
  </cellXfs>
  <cellStyles count="2">
    <cellStyle name="Normal_GB 2007 Rieter Holding gesamt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9525</xdr:rowOff>
    </xdr:from>
    <xdr:to>
      <xdr:col>3</xdr:col>
      <xdr:colOff>0</xdr:colOff>
      <xdr:row>1</xdr:row>
      <xdr:rowOff>133350</xdr:rowOff>
    </xdr:to>
    <xdr:pic>
      <xdr:nvPicPr>
        <xdr:cNvPr id="1042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876800" y="9525"/>
          <a:ext cx="13335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workbookViewId="0">
      <selection activeCell="A9" sqref="A9"/>
    </sheetView>
  </sheetViews>
  <sheetFormatPr baseColWidth="10" defaultColWidth="11.42578125" defaultRowHeight="12.75"/>
  <cols>
    <col min="1" max="1" width="61.7109375" style="1" customWidth="1"/>
    <col min="2" max="3" width="15.7109375" style="2" customWidth="1"/>
    <col min="4" max="6" width="11.42578125" customWidth="1"/>
    <col min="7" max="7" width="12.5703125" customWidth="1"/>
    <col min="8" max="8" width="12.140625" customWidth="1"/>
  </cols>
  <sheetData>
    <row r="1" spans="1:9" ht="20.25" customHeight="1">
      <c r="A1" s="2"/>
      <c r="E1" s="1"/>
      <c r="F1" s="4"/>
      <c r="G1" s="4"/>
      <c r="H1" s="4"/>
      <c r="I1" s="1"/>
    </row>
    <row r="2" spans="1:9" ht="20.25">
      <c r="A2" s="3" t="s">
        <v>0</v>
      </c>
      <c r="E2" s="1"/>
      <c r="F2" s="4"/>
      <c r="G2" s="4"/>
      <c r="H2" s="4"/>
      <c r="I2" s="1"/>
    </row>
    <row r="3" spans="1:9">
      <c r="A3" s="29" t="s">
        <v>20</v>
      </c>
      <c r="B3" s="30"/>
      <c r="C3" s="30"/>
      <c r="E3" s="1"/>
      <c r="F3" s="4"/>
      <c r="G3" s="4"/>
      <c r="H3" s="4"/>
      <c r="I3" s="1"/>
    </row>
    <row r="4" spans="1:9" ht="25.5">
      <c r="A4" s="5" t="s">
        <v>1</v>
      </c>
      <c r="B4" s="27" t="s">
        <v>27</v>
      </c>
      <c r="C4" s="6" t="s">
        <v>26</v>
      </c>
      <c r="E4" s="1"/>
      <c r="F4" s="4"/>
      <c r="G4" s="4"/>
      <c r="H4" s="4"/>
      <c r="I4" s="1"/>
    </row>
    <row r="5" spans="1:9" ht="15">
      <c r="A5" s="7" t="s">
        <v>2</v>
      </c>
      <c r="B5" s="28"/>
      <c r="C5" s="8"/>
      <c r="E5" s="1"/>
      <c r="F5" s="4"/>
      <c r="G5" s="4"/>
      <c r="H5" s="4"/>
      <c r="I5" s="1"/>
    </row>
    <row r="6" spans="1:9">
      <c r="A6" s="9" t="s">
        <v>3</v>
      </c>
      <c r="B6" s="32">
        <v>237.2</v>
      </c>
      <c r="C6" s="33">
        <v>257.2</v>
      </c>
      <c r="E6" s="1"/>
      <c r="F6" s="4"/>
      <c r="G6" s="4"/>
      <c r="H6" s="4"/>
      <c r="I6" s="1"/>
    </row>
    <row r="7" spans="1:9">
      <c r="A7" s="9" t="s">
        <v>4</v>
      </c>
      <c r="B7" s="32">
        <v>10.1</v>
      </c>
      <c r="C7" s="33">
        <v>15.1</v>
      </c>
      <c r="E7" s="1"/>
      <c r="F7" s="4"/>
      <c r="G7" s="4"/>
      <c r="H7" s="4"/>
      <c r="I7" s="1"/>
    </row>
    <row r="8" spans="1:9">
      <c r="A8" s="9" t="s">
        <v>37</v>
      </c>
      <c r="B8" s="32">
        <v>3</v>
      </c>
      <c r="C8" s="33">
        <v>2.7</v>
      </c>
      <c r="E8" s="1"/>
      <c r="F8" s="4"/>
      <c r="G8" s="4"/>
      <c r="H8" s="4"/>
      <c r="I8" s="1"/>
    </row>
    <row r="9" spans="1:9">
      <c r="A9" s="9" t="s">
        <v>32</v>
      </c>
      <c r="B9" s="32">
        <v>62.7</v>
      </c>
      <c r="C9" s="33">
        <v>65.2</v>
      </c>
      <c r="E9" s="1"/>
      <c r="F9" s="4"/>
      <c r="G9" s="4"/>
      <c r="H9" s="4"/>
      <c r="I9" s="1"/>
    </row>
    <row r="10" spans="1:9">
      <c r="A10" s="9" t="s">
        <v>5</v>
      </c>
      <c r="B10" s="32">
        <v>15.100000000000012</v>
      </c>
      <c r="C10" s="33">
        <v>16.399999999999999</v>
      </c>
      <c r="E10" s="1"/>
      <c r="F10" s="4"/>
      <c r="G10" s="4"/>
      <c r="H10" s="4"/>
      <c r="I10" s="1"/>
    </row>
    <row r="11" spans="1:9">
      <c r="A11" s="10" t="s">
        <v>22</v>
      </c>
      <c r="B11" s="34">
        <v>16.2</v>
      </c>
      <c r="C11" s="35">
        <v>13.5</v>
      </c>
      <c r="E11" s="1"/>
      <c r="F11" s="4"/>
      <c r="G11" s="4"/>
      <c r="H11" s="4"/>
      <c r="I11" s="1"/>
    </row>
    <row r="12" spans="1:9">
      <c r="A12" s="11" t="s">
        <v>6</v>
      </c>
      <c r="B12" s="36">
        <f>SUM(B6:B11)</f>
        <v>344.3</v>
      </c>
      <c r="C12" s="37">
        <f>SUM(C6:C11)</f>
        <v>370.09999999999997</v>
      </c>
      <c r="E12" s="1"/>
      <c r="F12" s="4"/>
      <c r="G12" s="4"/>
      <c r="H12" s="4"/>
      <c r="I12" s="1"/>
    </row>
    <row r="13" spans="1:9">
      <c r="A13" s="12" t="s">
        <v>7</v>
      </c>
      <c r="B13" s="38">
        <v>163.19999999999999</v>
      </c>
      <c r="C13" s="39">
        <v>191.5</v>
      </c>
      <c r="E13" s="1"/>
      <c r="F13" s="4"/>
      <c r="G13" s="4"/>
      <c r="H13" s="4"/>
      <c r="I13" s="1"/>
    </row>
    <row r="14" spans="1:9">
      <c r="A14" s="9" t="s">
        <v>8</v>
      </c>
      <c r="B14" s="32">
        <v>59.4</v>
      </c>
      <c r="C14" s="33">
        <v>63.7</v>
      </c>
      <c r="E14" s="1"/>
      <c r="F14" s="4"/>
      <c r="G14" s="4"/>
      <c r="H14" s="4"/>
      <c r="I14" s="1"/>
    </row>
    <row r="15" spans="1:9">
      <c r="A15" s="9" t="s">
        <v>33</v>
      </c>
      <c r="B15" s="32">
        <v>47.1</v>
      </c>
      <c r="C15" s="33">
        <v>42.1</v>
      </c>
      <c r="E15" s="1"/>
      <c r="F15" s="4"/>
      <c r="G15" s="4"/>
      <c r="H15" s="4"/>
      <c r="I15" s="1"/>
    </row>
    <row r="16" spans="1:9">
      <c r="A16" s="9" t="s">
        <v>19</v>
      </c>
      <c r="B16" s="32">
        <v>7</v>
      </c>
      <c r="C16" s="33">
        <v>7.5</v>
      </c>
      <c r="E16" s="1"/>
      <c r="F16" s="4"/>
      <c r="G16" s="4"/>
      <c r="H16" s="4"/>
      <c r="I16" s="1"/>
    </row>
    <row r="17" spans="1:9">
      <c r="A17" s="10" t="s">
        <v>9</v>
      </c>
      <c r="B17" s="34">
        <v>365.6</v>
      </c>
      <c r="C17" s="35">
        <v>326.5</v>
      </c>
      <c r="E17" s="1"/>
      <c r="F17" s="4"/>
      <c r="G17" s="4"/>
      <c r="H17" s="4"/>
      <c r="I17" s="1"/>
    </row>
    <row r="18" spans="1:9">
      <c r="A18" s="49"/>
      <c r="B18" s="55">
        <f>SUM(B13:B17)</f>
        <v>642.29999999999995</v>
      </c>
      <c r="C18" s="56">
        <f>SUM(C13:C17)</f>
        <v>631.29999999999995</v>
      </c>
      <c r="E18" s="1"/>
      <c r="F18" s="4"/>
      <c r="G18" s="4"/>
      <c r="H18" s="4"/>
      <c r="I18" s="1"/>
    </row>
    <row r="19" spans="1:9">
      <c r="A19" s="46" t="s">
        <v>28</v>
      </c>
      <c r="B19" s="47">
        <v>11.5</v>
      </c>
      <c r="C19" s="48">
        <v>0</v>
      </c>
      <c r="E19" s="1"/>
      <c r="F19" s="4"/>
      <c r="G19" s="4"/>
      <c r="H19" s="4"/>
      <c r="I19" s="1"/>
    </row>
    <row r="20" spans="1:9">
      <c r="A20" s="50" t="s">
        <v>10</v>
      </c>
      <c r="B20" s="51">
        <f>B18+B19</f>
        <v>653.79999999999995</v>
      </c>
      <c r="C20" s="52">
        <f>C18+C19</f>
        <v>631.29999999999995</v>
      </c>
      <c r="E20" s="1"/>
      <c r="F20" s="4"/>
      <c r="G20" s="4"/>
      <c r="H20" s="4"/>
      <c r="I20" s="1"/>
    </row>
    <row r="21" spans="1:9">
      <c r="A21" s="13" t="s">
        <v>2</v>
      </c>
      <c r="B21" s="36">
        <f>SUM(B12,B20)</f>
        <v>998.09999999999991</v>
      </c>
      <c r="C21" s="37">
        <f>SUM(C20,C12)</f>
        <v>1001.3999999999999</v>
      </c>
      <c r="E21" s="1"/>
      <c r="F21" s="4"/>
      <c r="G21" s="4"/>
      <c r="H21" s="4"/>
      <c r="I21" s="1"/>
    </row>
    <row r="22" spans="1:9">
      <c r="A22" s="14"/>
      <c r="B22" s="40"/>
      <c r="C22" s="41"/>
      <c r="E22" s="1"/>
      <c r="F22" s="4"/>
      <c r="G22" s="4"/>
      <c r="H22" s="4"/>
      <c r="I22" s="1"/>
    </row>
    <row r="23" spans="1:9">
      <c r="A23" s="7" t="s">
        <v>11</v>
      </c>
      <c r="B23" s="42"/>
      <c r="C23" s="43"/>
      <c r="E23" s="1"/>
      <c r="F23" s="4"/>
      <c r="G23" s="4"/>
      <c r="H23" s="4"/>
      <c r="I23" s="1"/>
    </row>
    <row r="24" spans="1:9">
      <c r="A24" s="9" t="s">
        <v>12</v>
      </c>
      <c r="B24" s="32">
        <v>459.6</v>
      </c>
      <c r="C24" s="33">
        <v>442.9</v>
      </c>
      <c r="E24" s="1"/>
      <c r="F24" s="4"/>
      <c r="G24" s="4"/>
      <c r="H24" s="4"/>
      <c r="I24" s="1"/>
    </row>
    <row r="25" spans="1:9">
      <c r="A25" s="15" t="s">
        <v>21</v>
      </c>
      <c r="B25" s="32">
        <v>1.1000000000000001</v>
      </c>
      <c r="C25" s="33">
        <v>0.9</v>
      </c>
      <c r="E25" s="1"/>
      <c r="F25" s="4"/>
      <c r="G25" s="4"/>
      <c r="H25" s="4"/>
      <c r="I25" s="1"/>
    </row>
    <row r="26" spans="1:9">
      <c r="A26" s="11" t="s">
        <v>13</v>
      </c>
      <c r="B26" s="36">
        <f>SUM(B24:B25)</f>
        <v>460.70000000000005</v>
      </c>
      <c r="C26" s="37">
        <f>SUM(C24:C25)</f>
        <v>443.79999999999995</v>
      </c>
      <c r="E26" s="1"/>
      <c r="F26" s="4"/>
      <c r="G26" s="4"/>
      <c r="H26" s="4"/>
      <c r="I26" s="1"/>
    </row>
    <row r="27" spans="1:9">
      <c r="A27" s="9" t="s">
        <v>36</v>
      </c>
      <c r="B27" s="32">
        <v>100</v>
      </c>
      <c r="C27" s="33">
        <v>107.5</v>
      </c>
      <c r="E27" s="1"/>
      <c r="F27" s="4"/>
      <c r="G27" s="4"/>
      <c r="H27" s="4"/>
      <c r="I27" s="1"/>
    </row>
    <row r="28" spans="1:9">
      <c r="A28" s="9" t="s">
        <v>23</v>
      </c>
      <c r="B28" s="32">
        <v>34.4</v>
      </c>
      <c r="C28" s="33">
        <v>36.799999999999997</v>
      </c>
      <c r="E28" s="1"/>
      <c r="F28" s="4"/>
      <c r="G28" s="4"/>
      <c r="H28" s="4"/>
      <c r="I28" s="1"/>
    </row>
    <row r="29" spans="1:9">
      <c r="A29" s="9" t="s">
        <v>29</v>
      </c>
      <c r="B29" s="32">
        <v>71.2</v>
      </c>
      <c r="C29" s="33">
        <v>79.5</v>
      </c>
      <c r="E29" s="1"/>
      <c r="F29" s="4"/>
      <c r="G29" s="4"/>
      <c r="H29" s="4"/>
      <c r="I29" s="1"/>
    </row>
    <row r="30" spans="1:9">
      <c r="A30" s="15" t="s">
        <v>34</v>
      </c>
      <c r="B30" s="53">
        <v>25.9</v>
      </c>
      <c r="C30" s="54">
        <v>27.6</v>
      </c>
      <c r="E30" s="1"/>
      <c r="F30" s="4"/>
      <c r="G30" s="4"/>
      <c r="H30" s="4"/>
      <c r="I30" s="1"/>
    </row>
    <row r="31" spans="1:9">
      <c r="A31" s="57" t="s">
        <v>30</v>
      </c>
      <c r="B31" s="58">
        <v>1</v>
      </c>
      <c r="C31" s="59">
        <v>0</v>
      </c>
      <c r="E31" s="1"/>
      <c r="F31" s="4"/>
      <c r="G31" s="4"/>
      <c r="H31" s="4"/>
      <c r="I31" s="1"/>
    </row>
    <row r="32" spans="1:9">
      <c r="A32" s="11" t="s">
        <v>14</v>
      </c>
      <c r="B32" s="36">
        <f>SUM(B27:B31)</f>
        <v>232.50000000000003</v>
      </c>
      <c r="C32" s="37">
        <f>SUM(C27:C31)</f>
        <v>251.4</v>
      </c>
      <c r="E32" s="1"/>
      <c r="F32" s="4"/>
      <c r="G32" s="4"/>
      <c r="H32" s="4"/>
      <c r="I32" s="1"/>
    </row>
    <row r="33" spans="1:15">
      <c r="A33" s="12" t="s">
        <v>15</v>
      </c>
      <c r="B33" s="38">
        <v>79.400000000000006</v>
      </c>
      <c r="C33" s="39">
        <v>86.3</v>
      </c>
      <c r="E33" s="1"/>
      <c r="F33" s="4"/>
      <c r="G33" s="4"/>
      <c r="H33" s="4"/>
      <c r="I33" s="1"/>
    </row>
    <row r="34" spans="1:15">
      <c r="A34" s="9" t="s">
        <v>24</v>
      </c>
      <c r="B34" s="32">
        <v>86.7</v>
      </c>
      <c r="C34" s="33">
        <v>71.5</v>
      </c>
      <c r="E34" s="1"/>
      <c r="F34" s="4"/>
      <c r="G34" s="4"/>
      <c r="H34" s="4"/>
      <c r="I34" s="1"/>
    </row>
    <row r="35" spans="1:15">
      <c r="A35" s="9" t="s">
        <v>35</v>
      </c>
      <c r="B35" s="32">
        <v>9.1</v>
      </c>
      <c r="C35" s="33">
        <v>14.1</v>
      </c>
      <c r="E35" s="1"/>
      <c r="F35" s="4"/>
      <c r="G35" s="4"/>
      <c r="H35" s="4"/>
      <c r="I35" s="1"/>
    </row>
    <row r="36" spans="1:15">
      <c r="A36" s="9" t="s">
        <v>25</v>
      </c>
      <c r="B36" s="32">
        <v>6.5</v>
      </c>
      <c r="C36" s="33">
        <v>5.9</v>
      </c>
      <c r="E36" s="1"/>
      <c r="F36" s="4"/>
      <c r="G36" s="4"/>
      <c r="H36" s="4"/>
      <c r="I36" s="1"/>
    </row>
    <row r="37" spans="1:15">
      <c r="A37" s="9" t="s">
        <v>31</v>
      </c>
      <c r="B37" s="32">
        <v>26.5</v>
      </c>
      <c r="C37" s="33">
        <v>32.1</v>
      </c>
      <c r="E37" s="1"/>
      <c r="F37" s="4"/>
      <c r="G37" s="4"/>
      <c r="H37" s="4"/>
      <c r="I37" s="1"/>
    </row>
    <row r="38" spans="1:15">
      <c r="A38" s="9" t="s">
        <v>16</v>
      </c>
      <c r="B38" s="32">
        <v>96.7</v>
      </c>
      <c r="C38" s="33">
        <v>96.3</v>
      </c>
      <c r="E38" s="1"/>
      <c r="F38" s="4"/>
      <c r="G38" s="4"/>
      <c r="H38" s="4"/>
      <c r="I38" s="1"/>
    </row>
    <row r="39" spans="1:15">
      <c r="A39" s="11" t="s">
        <v>17</v>
      </c>
      <c r="B39" s="36">
        <f>SUM(B33:B38)</f>
        <v>304.90000000000003</v>
      </c>
      <c r="C39" s="37">
        <f>SUM(C33:C38)</f>
        <v>306.2</v>
      </c>
      <c r="E39" s="1"/>
      <c r="F39" s="4"/>
      <c r="G39" s="4"/>
      <c r="H39" s="4"/>
      <c r="I39" s="1"/>
    </row>
    <row r="40" spans="1:15">
      <c r="A40" s="16" t="s">
        <v>18</v>
      </c>
      <c r="B40" s="44">
        <f>SUM(B32,B39)</f>
        <v>537.40000000000009</v>
      </c>
      <c r="C40" s="45">
        <f>SUM(C32,C39)</f>
        <v>557.6</v>
      </c>
      <c r="E40" s="1"/>
      <c r="F40" s="4"/>
      <c r="G40" s="4"/>
      <c r="H40" s="4"/>
      <c r="I40" s="1"/>
    </row>
    <row r="41" spans="1:15">
      <c r="A41" s="13" t="s">
        <v>11</v>
      </c>
      <c r="B41" s="36">
        <f>SUM(B26,B40)</f>
        <v>998.10000000000014</v>
      </c>
      <c r="C41" s="37">
        <f>SUM(C26,C40)</f>
        <v>1001.4</v>
      </c>
      <c r="E41" s="1"/>
      <c r="F41" s="4"/>
      <c r="G41" s="4"/>
      <c r="H41" s="4"/>
      <c r="I41" s="1"/>
    </row>
    <row r="42" spans="1:15" ht="12.75" customHeight="1">
      <c r="A42" s="17"/>
      <c r="B42" s="18"/>
      <c r="C42" s="18"/>
      <c r="D42" s="1"/>
      <c r="E42" s="1"/>
      <c r="F42" s="4"/>
      <c r="G42" s="4"/>
      <c r="H42" s="4"/>
      <c r="I42" s="1"/>
      <c r="J42" s="1"/>
      <c r="K42" s="1"/>
      <c r="L42" s="1"/>
      <c r="M42" s="1"/>
      <c r="N42" s="1"/>
      <c r="O42" s="1"/>
    </row>
    <row r="43" spans="1:15" ht="12.75" customHeight="1">
      <c r="A43" s="31"/>
      <c r="B43" s="20"/>
      <c r="C43" s="20"/>
      <c r="D43" s="1"/>
      <c r="E43" s="4"/>
      <c r="F43" s="4"/>
      <c r="G43" s="4"/>
      <c r="H43" s="4"/>
      <c r="I43" s="1"/>
      <c r="J43" s="1"/>
      <c r="K43" s="1"/>
      <c r="L43" s="1"/>
      <c r="M43" s="1"/>
      <c r="N43" s="1"/>
      <c r="O43" s="1"/>
    </row>
    <row r="44" spans="1:15" ht="12.75" customHeight="1">
      <c r="A44" s="31"/>
      <c r="B44" s="21"/>
      <c r="C44" s="21"/>
      <c r="D44" s="4"/>
      <c r="E44" s="4"/>
      <c r="F44" s="4"/>
      <c r="G44" s="4"/>
      <c r="H44" s="4"/>
      <c r="I44" s="1"/>
      <c r="J44" s="1"/>
      <c r="K44" s="1"/>
      <c r="L44" s="1"/>
      <c r="M44" s="1"/>
      <c r="N44" s="1"/>
      <c r="O44" s="1"/>
    </row>
    <row r="45" spans="1:15" ht="12.75" customHeight="1">
      <c r="A45" s="22"/>
      <c r="B45" s="21"/>
      <c r="C45" s="21"/>
      <c r="D45" s="4"/>
      <c r="E45" s="4"/>
      <c r="F45" s="4"/>
      <c r="G45" s="4"/>
      <c r="H45" s="4"/>
      <c r="I45" s="1"/>
      <c r="J45" s="1"/>
      <c r="K45" s="1"/>
      <c r="L45" s="1"/>
      <c r="M45" s="1"/>
      <c r="N45" s="1"/>
      <c r="O45" s="1"/>
    </row>
    <row r="46" spans="1:15" ht="12.75" customHeight="1">
      <c r="B46" s="23"/>
      <c r="C46" s="23"/>
      <c r="D46" s="24"/>
      <c r="E46" s="24"/>
      <c r="F46" s="24"/>
      <c r="G46" s="4"/>
      <c r="H46" s="4"/>
      <c r="I46" s="1"/>
      <c r="J46" s="1"/>
      <c r="K46" s="1"/>
      <c r="L46" s="1"/>
      <c r="M46" s="1"/>
      <c r="N46" s="1"/>
      <c r="O46" s="1"/>
    </row>
    <row r="47" spans="1:15" ht="12.75" customHeight="1">
      <c r="A47" s="25"/>
      <c r="B47" s="23"/>
      <c r="C47" s="23"/>
      <c r="D47" s="24"/>
      <c r="E47" s="24"/>
      <c r="F47" s="24"/>
      <c r="G47" s="4"/>
      <c r="H47" s="4"/>
      <c r="I47" s="1"/>
      <c r="J47" s="1"/>
      <c r="K47" s="1"/>
      <c r="L47" s="1"/>
      <c r="M47" s="1"/>
      <c r="N47" s="1"/>
      <c r="O47" s="1"/>
    </row>
    <row r="48" spans="1:15" ht="12" customHeight="1">
      <c r="A48" s="19"/>
      <c r="B48" s="21"/>
      <c r="C48" s="21"/>
      <c r="D48" s="4"/>
      <c r="E48" s="4"/>
      <c r="F48" s="4"/>
      <c r="G48" s="4"/>
      <c r="H48" s="4"/>
      <c r="I48" s="1"/>
      <c r="J48" s="1"/>
      <c r="K48" s="1"/>
      <c r="L48" s="1"/>
      <c r="M48" s="1"/>
      <c r="N48" s="1"/>
      <c r="O48" s="1"/>
    </row>
    <row r="49" spans="1:15" ht="12.75" customHeight="1">
      <c r="A49" s="25"/>
      <c r="B49" s="23"/>
      <c r="C49" s="23"/>
      <c r="D49" s="24"/>
      <c r="E49" s="24"/>
      <c r="F49" s="24"/>
      <c r="G49" s="4"/>
      <c r="H49" s="4"/>
      <c r="I49" s="1"/>
      <c r="J49" s="1"/>
      <c r="K49" s="1"/>
      <c r="L49" s="1"/>
      <c r="M49" s="1"/>
      <c r="N49" s="1"/>
      <c r="O49" s="1"/>
    </row>
    <row r="50" spans="1:15" ht="12.75" customHeight="1">
      <c r="A50" s="24"/>
      <c r="B50" s="23"/>
      <c r="C50" s="23"/>
      <c r="D50" s="24"/>
      <c r="E50" s="24"/>
      <c r="F50" s="24"/>
      <c r="G50" s="4"/>
      <c r="H50" s="4"/>
      <c r="I50" s="1"/>
      <c r="J50" s="1"/>
      <c r="K50" s="1"/>
      <c r="L50" s="1"/>
      <c r="M50" s="1"/>
      <c r="N50" s="1"/>
      <c r="O50" s="1"/>
    </row>
    <row r="51" spans="1:15" ht="12.75" customHeight="1">
      <c r="A51" s="19"/>
      <c r="B51" s="21"/>
      <c r="C51" s="21"/>
      <c r="D51" s="4"/>
      <c r="E51" s="4"/>
      <c r="F51" s="4"/>
      <c r="G51" s="4"/>
      <c r="H51" s="4"/>
      <c r="I51" s="1"/>
      <c r="J51" s="1"/>
      <c r="K51" s="1"/>
      <c r="L51" s="1"/>
      <c r="M51" s="1"/>
      <c r="N51" s="1"/>
      <c r="O51" s="1"/>
    </row>
    <row r="52" spans="1:15" ht="15">
      <c r="B52" s="18"/>
      <c r="C52" s="18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">
      <c r="A53" s="26"/>
      <c r="B53" s="18"/>
      <c r="C53" s="1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">
      <c r="A54" s="26"/>
      <c r="B54" s="18"/>
      <c r="C54" s="18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">
      <c r="A55" s="26"/>
      <c r="B55" s="18"/>
      <c r="C55" s="18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">
      <c r="A56" s="26"/>
      <c r="B56" s="18"/>
      <c r="C56" s="18"/>
      <c r="E56" s="1"/>
      <c r="F56" s="1"/>
      <c r="G56" s="1"/>
      <c r="H56" s="1"/>
      <c r="I56" s="1"/>
    </row>
    <row r="57" spans="1:15" ht="15">
      <c r="A57" s="26"/>
      <c r="B57" s="18"/>
      <c r="C57" s="18"/>
      <c r="E57" s="1"/>
      <c r="F57" s="1"/>
      <c r="G57" s="1"/>
      <c r="H57" s="1"/>
      <c r="I57" s="1"/>
    </row>
    <row r="58" spans="1:15" ht="15">
      <c r="A58" s="26"/>
      <c r="B58" s="18"/>
      <c r="C58" s="18"/>
      <c r="E58" s="1"/>
      <c r="F58" s="1"/>
      <c r="G58" s="1"/>
      <c r="H58" s="1"/>
      <c r="I58" s="1"/>
    </row>
    <row r="59" spans="1:15" ht="15">
      <c r="A59" s="26"/>
      <c r="B59" s="18"/>
      <c r="C59" s="18"/>
    </row>
    <row r="60" spans="1:15" ht="15">
      <c r="A60" s="26"/>
      <c r="B60" s="18"/>
      <c r="C60" s="18"/>
    </row>
    <row r="61" spans="1:15" ht="15">
      <c r="A61" s="26"/>
      <c r="B61" s="18"/>
      <c r="C61" s="18"/>
    </row>
    <row r="62" spans="1:15" ht="15">
      <c r="A62" s="26"/>
      <c r="B62" s="18"/>
      <c r="C62" s="18"/>
    </row>
    <row r="63" spans="1:15" ht="15">
      <c r="A63" s="26"/>
      <c r="B63" s="18"/>
      <c r="C63" s="18"/>
    </row>
    <row r="64" spans="1:15" ht="15">
      <c r="A64" s="26"/>
      <c r="B64" s="18"/>
      <c r="C64" s="18"/>
    </row>
    <row r="65" spans="1:3" ht="15">
      <c r="A65" s="26"/>
      <c r="B65" s="18"/>
      <c r="C65" s="18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8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Consolidated balance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2015-03-16T14:27:55Z</cp:lastPrinted>
  <dcterms:created xsi:type="dcterms:W3CDTF">2011-03-18T13:47:27Z</dcterms:created>
  <dcterms:modified xsi:type="dcterms:W3CDTF">2017-03-09T11:40:55Z</dcterms:modified>
</cp:coreProperties>
</file>